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BranchAppendices\"/>
    </mc:Choice>
  </mc:AlternateContent>
  <bookViews>
    <workbookView xWindow="3900" yWindow="-90" windowWidth="6000" windowHeight="6990" tabRatio="905" activeTab="4"/>
  </bookViews>
  <sheets>
    <sheet name="1999 " sheetId="46" r:id="rId1"/>
    <sheet name="2000" sheetId="44" r:id="rId2"/>
    <sheet name="2001" sheetId="45" r:id="rId3"/>
    <sheet name="Program Offerings" sheetId="7" r:id="rId4"/>
    <sheet name="Revised Program Offerings" sheetId="47" r:id="rId5"/>
    <sheet name="FTE-HC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  <sheet name="Sheet16" sheetId="16" r:id="rId14"/>
    <sheet name="Sheet17" sheetId="17" r:id="rId15"/>
    <sheet name="Sheet18" sheetId="18" r:id="rId16"/>
    <sheet name="Sheet19" sheetId="19" r:id="rId17"/>
    <sheet name="Sheet20" sheetId="20" r:id="rId18"/>
    <sheet name="Sheet21" sheetId="21" r:id="rId19"/>
    <sheet name="Sheet22" sheetId="22" r:id="rId20"/>
    <sheet name="Sheet23" sheetId="23" r:id="rId21"/>
    <sheet name="Sheet24" sheetId="24" r:id="rId22"/>
    <sheet name="Sheet25" sheetId="25" r:id="rId23"/>
    <sheet name="Sheet26" sheetId="26" r:id="rId24"/>
    <sheet name="Sheet27" sheetId="27" r:id="rId25"/>
    <sheet name="Sheet28" sheetId="28" r:id="rId26"/>
    <sheet name="Sheet29" sheetId="29" r:id="rId27"/>
    <sheet name="Sheet30" sheetId="30" r:id="rId28"/>
    <sheet name="Sheet31" sheetId="31" r:id="rId29"/>
    <sheet name="Sheet32" sheetId="32" r:id="rId30"/>
    <sheet name="Sheet33" sheetId="33" r:id="rId31"/>
    <sheet name="Sheet34" sheetId="34" r:id="rId32"/>
    <sheet name="Sheet35" sheetId="35" r:id="rId33"/>
    <sheet name="Sheet36" sheetId="36" r:id="rId34"/>
    <sheet name="Sheet37" sheetId="37" r:id="rId35"/>
    <sheet name="Sheet38" sheetId="38" r:id="rId36"/>
    <sheet name="Sheet39" sheetId="39" r:id="rId37"/>
    <sheet name="Sheet40" sheetId="40" r:id="rId38"/>
  </sheets>
  <calcPr calcId="162913"/>
</workbook>
</file>

<file path=xl/calcChain.xml><?xml version="1.0" encoding="utf-8"?>
<calcChain xmlns="http://schemas.openxmlformats.org/spreadsheetml/2006/main">
  <c r="B14" i="46" l="1"/>
  <c r="B21" i="46"/>
  <c r="B14" i="44"/>
  <c r="B26" i="44" s="1"/>
  <c r="B15" i="44"/>
  <c r="B16" i="44"/>
  <c r="B17" i="44"/>
  <c r="B18" i="44"/>
  <c r="B19" i="44"/>
  <c r="B20" i="44"/>
  <c r="B21" i="44"/>
  <c r="B23" i="44"/>
  <c r="B24" i="44"/>
  <c r="B14" i="45"/>
  <c r="B15" i="45"/>
  <c r="B16" i="45"/>
  <c r="B17" i="45"/>
  <c r="B26" i="45" s="1"/>
  <c r="B18" i="45"/>
  <c r="B19" i="45"/>
  <c r="B20" i="45"/>
  <c r="B21" i="45"/>
  <c r="B22" i="45"/>
  <c r="B23" i="45"/>
  <c r="B24" i="45"/>
  <c r="B25" i="45"/>
</calcChain>
</file>

<file path=xl/sharedStrings.xml><?xml version="1.0" encoding="utf-8"?>
<sst xmlns="http://schemas.openxmlformats.org/spreadsheetml/2006/main" count="1384" uniqueCount="410">
  <si>
    <t>1999 Legislature</t>
  </si>
  <si>
    <t>Specific Appropriation 180</t>
  </si>
  <si>
    <t>Institution:</t>
  </si>
  <si>
    <t>USF</t>
  </si>
  <si>
    <t>Branch:</t>
  </si>
  <si>
    <t>Lakeland</t>
  </si>
  <si>
    <t>Amount of</t>
  </si>
  <si>
    <t>Date New</t>
  </si>
  <si>
    <t>Appropriation</t>
  </si>
  <si>
    <t>Date Funds</t>
  </si>
  <si>
    <t>Program</t>
  </si>
  <si>
    <t>Courses</t>
  </si>
  <si>
    <t>Degree Program</t>
  </si>
  <si>
    <t>Allocated</t>
  </si>
  <si>
    <t>Received</t>
  </si>
  <si>
    <t>Initiated</t>
  </si>
  <si>
    <t>First Offered</t>
  </si>
  <si>
    <t>Could Be Completed</t>
  </si>
  <si>
    <t>2000 Legislature</t>
  </si>
  <si>
    <t>Specific Appropriation 164 A</t>
  </si>
  <si>
    <t>2000 Legislative Appropriation:</t>
  </si>
  <si>
    <t>Polk</t>
  </si>
  <si>
    <t>2001 Legislature</t>
  </si>
  <si>
    <t>Specific Appropriation 198</t>
  </si>
  <si>
    <t>2001 Legislative Appropriation:</t>
  </si>
  <si>
    <t>New Degree</t>
  </si>
  <si>
    <t>USF 1999 Legislative Appropriation</t>
  </si>
  <si>
    <t>Fall 2001</t>
  </si>
  <si>
    <t>Summer 2001</t>
  </si>
  <si>
    <t>Summer 2004</t>
  </si>
  <si>
    <t>Masters in Social Work</t>
  </si>
  <si>
    <t>General Business Administration</t>
  </si>
  <si>
    <t xml:space="preserve">ISDS </t>
  </si>
  <si>
    <t xml:space="preserve">Marketing </t>
  </si>
  <si>
    <t>Management</t>
  </si>
  <si>
    <t>Information Technologies</t>
  </si>
  <si>
    <t>Psychology</t>
  </si>
  <si>
    <t>MA in Elem Ed</t>
  </si>
  <si>
    <t>Elem Ed (at Avon Park)</t>
  </si>
  <si>
    <t>Spring 2000</t>
  </si>
  <si>
    <t>Fall 2000</t>
  </si>
  <si>
    <t>Spring 2003</t>
  </si>
  <si>
    <t>Elem Ed Certification (Polk County)</t>
  </si>
  <si>
    <t>Summer 2003</t>
  </si>
  <si>
    <t>Spring 2004</t>
  </si>
  <si>
    <t>Engineering (Enhancements)</t>
  </si>
  <si>
    <t>Summer 2002</t>
  </si>
  <si>
    <t>Spring 2002</t>
  </si>
  <si>
    <t>ISDS</t>
  </si>
  <si>
    <t>Marketing</t>
  </si>
  <si>
    <t>Engineering (enhancements)</t>
  </si>
  <si>
    <t>MEd  Ed Ldrshp (Alternative Deliveries)</t>
  </si>
  <si>
    <t>Engineering (Named Program Director)</t>
  </si>
  <si>
    <t>Education (Named Program Director)</t>
  </si>
  <si>
    <t>Educ (Named Graduate Program Director)</t>
  </si>
  <si>
    <t>Elem Ed/Certification</t>
  </si>
  <si>
    <t>Fall 1999</t>
  </si>
  <si>
    <t>Ed Leadership</t>
  </si>
  <si>
    <t>Arts &amp; Science (Named Program Director)</t>
  </si>
  <si>
    <r>
      <t> </t>
    </r>
    <r>
      <rPr>
        <b/>
        <sz val="12"/>
        <rFont val="Arial"/>
        <family val="2"/>
      </rPr>
      <t>Lakeland schedule for adding complete programs (C)</t>
    </r>
  </si>
  <si>
    <t>PROGRAM</t>
  </si>
  <si>
    <t>2000/01</t>
  </si>
  <si>
    <t>2001/02</t>
  </si>
  <si>
    <t>2002/03</t>
  </si>
  <si>
    <t>2003/04</t>
  </si>
  <si>
    <t>2004/05</t>
  </si>
  <si>
    <t>2005/06</t>
  </si>
  <si>
    <t>ARTS AND SCIENCES</t>
  </si>
  <si>
    <t>Criminology(BA)</t>
  </si>
  <si>
    <t>C</t>
  </si>
  <si>
    <t>Interdisciplinary Social Science(BA)</t>
  </si>
  <si>
    <t>Public Administration (Certificate)</t>
  </si>
  <si>
    <t>History (BA)</t>
  </si>
  <si>
    <t>English Professional &amp; Technical Writing</t>
  </si>
  <si>
    <t>International Studies</t>
  </si>
  <si>
    <t>Library &amp; Information Sciences</t>
  </si>
  <si>
    <t>Political Science</t>
  </si>
  <si>
    <t>Social Work (MSW)</t>
  </si>
  <si>
    <t>Social Work (BSW)</t>
  </si>
  <si>
    <t>Sociology</t>
  </si>
  <si>
    <t>Psychology (BA)</t>
  </si>
  <si>
    <t>Public Administration (BA)</t>
  </si>
  <si>
    <t>Fine Arts - Music (BA)</t>
  </si>
  <si>
    <t>Economics (BS/BA)</t>
  </si>
  <si>
    <t>Nursing (BS)</t>
  </si>
  <si>
    <t>EDUCATION</t>
  </si>
  <si>
    <t>Elementary Education (BS)</t>
  </si>
  <si>
    <t>Special Education (BS)</t>
  </si>
  <si>
    <t>Teacher Certification (Certificate)</t>
  </si>
  <si>
    <t>Counselor Education (MA)</t>
  </si>
  <si>
    <t>Educational Leadership (Ed.D.)</t>
  </si>
  <si>
    <t>Elementary Education (MA)</t>
  </si>
  <si>
    <t>Mathematics Education (BS)</t>
  </si>
  <si>
    <t>English Education (BS)</t>
  </si>
  <si>
    <t>Early Childhood Education (BS)</t>
  </si>
  <si>
    <t>Teacher training (Replaces leadership acad)</t>
  </si>
  <si>
    <t>ENGINEERING/INFORMATION SYSTEMS/INFORMATION TECHNOLOGY</t>
  </si>
  <si>
    <t>Engineering Management (MS)</t>
  </si>
  <si>
    <t>Electrical Engineering (MS)</t>
  </si>
  <si>
    <t>Civil Engineering and Mechanics (MS)</t>
  </si>
  <si>
    <t>Computer Engineering (BSCP)</t>
  </si>
  <si>
    <t>Computer Science (BSCS)</t>
  </si>
  <si>
    <t>Information Technology)</t>
  </si>
  <si>
    <t>Computer Information Systems (BS)</t>
  </si>
  <si>
    <t>Industrial &amp; Management Engineering (BS)</t>
  </si>
  <si>
    <t>BUSINESS</t>
  </si>
  <si>
    <t>General Business (BS)</t>
  </si>
  <si>
    <t>Information Sciences/Accounting (BS)</t>
  </si>
  <si>
    <t>Marketing (BS/BA)</t>
  </si>
  <si>
    <t>Finance (BS/BA)</t>
  </si>
  <si>
    <t>Management (BS/BA)</t>
  </si>
  <si>
    <t>MBA-Saturday program</t>
  </si>
  <si>
    <t>Information Systems Management (BS/BA)</t>
  </si>
  <si>
    <t>CEPRI</t>
  </si>
  <si>
    <t>FTE/Headcount Schedule</t>
  </si>
  <si>
    <t>Lakeland – Polk</t>
  </si>
  <si>
    <t>NEW DEGREE PROGRAM</t>
  </si>
  <si>
    <t>1998-1999</t>
  </si>
  <si>
    <t>1999-2000</t>
  </si>
  <si>
    <t>2000-2001</t>
  </si>
  <si>
    <t>2001-2002 (proj.)</t>
  </si>
  <si>
    <t>2002-2003 (proj.)</t>
  </si>
  <si>
    <t>2003-2004 (proj.)</t>
  </si>
  <si>
    <t>FTE</t>
  </si>
  <si>
    <t>HC</t>
  </si>
  <si>
    <t>Leadership Minor</t>
  </si>
  <si>
    <t>Psychology B.A.</t>
  </si>
  <si>
    <t>Social Work Masters</t>
  </si>
  <si>
    <t>ISM, Minor</t>
  </si>
  <si>
    <t>B.A./B.S. Mngment</t>
  </si>
  <si>
    <t>B.A./B.S. Marketing</t>
  </si>
  <si>
    <t>Info. Tech. B.S.</t>
  </si>
  <si>
    <t>Ed.D. Ed. Leadership</t>
  </si>
  <si>
    <t>Elem. Ed. Certificate</t>
  </si>
  <si>
    <t>Elem. Ed. M.A.</t>
  </si>
  <si>
    <t>Elem. Ed. B.A. (DS)</t>
  </si>
  <si>
    <t>M.Ed. Ed. Leadership</t>
  </si>
  <si>
    <t>HC = Number of students enrolled in classes.</t>
  </si>
  <si>
    <t>COURSE LISTING</t>
  </si>
  <si>
    <t>University:</t>
  </si>
  <si>
    <t>University of South Florida</t>
  </si>
  <si>
    <t>Branch Campus/Site:</t>
  </si>
  <si>
    <t>Program Name:</t>
  </si>
  <si>
    <t>Leadership Studies Minor</t>
  </si>
  <si>
    <t>Course Name</t>
  </si>
  <si>
    <t>Course Number</t>
  </si>
  <si>
    <t>1998/99</t>
  </si>
  <si>
    <t>Semesters</t>
  </si>
  <si>
    <t>Offered</t>
  </si>
  <si>
    <t>1999/00</t>
  </si>
  <si>
    <t>Leadership Fundamentals</t>
  </si>
  <si>
    <t>SLS 2261</t>
  </si>
  <si>
    <t>X</t>
  </si>
  <si>
    <t>FA SP</t>
  </si>
  <si>
    <t>Survey of Leadership Readings</t>
  </si>
  <si>
    <t>SLS 3140</t>
  </si>
  <si>
    <t>SP</t>
  </si>
  <si>
    <t>Community Leadership Practicum</t>
  </si>
  <si>
    <t>SLS 3948</t>
  </si>
  <si>
    <t>Theories I</t>
  </si>
  <si>
    <t>SLS 4010</t>
  </si>
  <si>
    <t>FA</t>
  </si>
  <si>
    <t>Ethics in Leadership</t>
  </si>
  <si>
    <t>SLS 4129</t>
  </si>
  <si>
    <t>SU</t>
  </si>
  <si>
    <t>Multicultural Community</t>
  </si>
  <si>
    <t>SOW 6931</t>
  </si>
  <si>
    <t>Techniques/Cog. Behav. Treatment</t>
  </si>
  <si>
    <t>Found./Social Work Research &amp; Stat.</t>
  </si>
  <si>
    <t>SOW 6405</t>
  </si>
  <si>
    <t>Foundations of Social Work Policy</t>
  </si>
  <si>
    <t>SOW 6235</t>
  </si>
  <si>
    <t>Foundations of Human Behavior</t>
  </si>
  <si>
    <t>SOW 6105</t>
  </si>
  <si>
    <t>Foundations of Social Work Practice</t>
  </si>
  <si>
    <t>SOW 6305</t>
  </si>
  <si>
    <t>Individual Growth &amp; Development</t>
  </si>
  <si>
    <t>SOW 6114</t>
  </si>
  <si>
    <t>Perspectives in Race &amp; Culture</t>
  </si>
  <si>
    <t>SOW 6348</t>
  </si>
  <si>
    <t>Field Instruction</t>
  </si>
  <si>
    <t>SOW 6553</t>
  </si>
  <si>
    <t>Minor, B.A., or B.S. in Business Information Systems &amp; Decision Sciences</t>
  </si>
  <si>
    <t>Management Information</t>
  </si>
  <si>
    <t>ISM 3011</t>
  </si>
  <si>
    <t>Systems Analysis &amp; Design</t>
  </si>
  <si>
    <t>ISM 3113</t>
  </si>
  <si>
    <t>Adv. Bus. Application Development</t>
  </si>
  <si>
    <t>ISM 3232</t>
  </si>
  <si>
    <t>Database Design &amp; Administration</t>
  </si>
  <si>
    <t>ISM 4212</t>
  </si>
  <si>
    <t>Electronic Commerce Systems</t>
  </si>
  <si>
    <t>ISM 4480</t>
  </si>
  <si>
    <t>Business Data Communications</t>
  </si>
  <si>
    <t>ISM 4220</t>
  </si>
  <si>
    <t>B.S. or B.A. in Marketing – partial program</t>
  </si>
  <si>
    <t>Basic Marketing</t>
  </si>
  <si>
    <t>Marketing Management</t>
  </si>
  <si>
    <t>Professional Selling</t>
  </si>
  <si>
    <t>International Marketing</t>
  </si>
  <si>
    <t>Business to Business Marketing</t>
  </si>
  <si>
    <t>B.S. or B.A. in Management – partial program</t>
  </si>
  <si>
    <t>Organizational Behavior Analysis</t>
  </si>
  <si>
    <t>MAN 3240</t>
  </si>
  <si>
    <t>Human Resource Management</t>
  </si>
  <si>
    <t>MAN 3301</t>
  </si>
  <si>
    <t>Principles of Management</t>
  </si>
  <si>
    <t>MAN 3025</t>
  </si>
  <si>
    <t>Employment Laws</t>
  </si>
  <si>
    <t>MAN 4402</t>
  </si>
  <si>
    <t>International Management</t>
  </si>
  <si>
    <t>MAN 4600</t>
  </si>
  <si>
    <t>B.A. in Psychology</t>
  </si>
  <si>
    <t>Research Methods in Psychology</t>
  </si>
  <si>
    <t>PSY 3213</t>
  </si>
  <si>
    <t>Developmental Psychology</t>
  </si>
  <si>
    <t>DEP 4005</t>
  </si>
  <si>
    <t>Perception</t>
  </si>
  <si>
    <t>EXP 4204</t>
  </si>
  <si>
    <t>Psychology of Learning</t>
  </si>
  <si>
    <t>EXP 4404</t>
  </si>
  <si>
    <t>Experimental Psychology</t>
  </si>
  <si>
    <t>PSY 3044</t>
  </si>
  <si>
    <t>Social Psychology</t>
  </si>
  <si>
    <t>SOP 4004</t>
  </si>
  <si>
    <t>Motivation</t>
  </si>
  <si>
    <t>EXP 4304</t>
  </si>
  <si>
    <t>Personality</t>
  </si>
  <si>
    <t>PPE 4004</t>
  </si>
  <si>
    <t>Abnormal Psychology</t>
  </si>
  <si>
    <t>CLP 4143</t>
  </si>
  <si>
    <t>Tests &amp; Measurements</t>
  </si>
  <si>
    <t>CLP 4433</t>
  </si>
  <si>
    <t>Sensory Processes</t>
  </si>
  <si>
    <t>EXP 4104</t>
  </si>
  <si>
    <t>Cognitive Psychology</t>
  </si>
  <si>
    <t>EXP 4523</t>
  </si>
  <si>
    <t>Industrial Psychology</t>
  </si>
  <si>
    <t>INP 4004</t>
  </si>
  <si>
    <t>Environmental Psychology</t>
  </si>
  <si>
    <t>SOP 4714</t>
  </si>
  <si>
    <t>B.S. in Information Technology</t>
  </si>
  <si>
    <t>Web Page Design &amp; Administration</t>
  </si>
  <si>
    <t>ETG 4931</t>
  </si>
  <si>
    <t>E-Commerce</t>
  </si>
  <si>
    <t>ETG 3931</t>
  </si>
  <si>
    <t>Information Technology Senior Project</t>
  </si>
  <si>
    <t>ETG 4935</t>
  </si>
  <si>
    <t>SP SU</t>
  </si>
  <si>
    <t>Information Technology Seminar</t>
  </si>
  <si>
    <t>ETG 4936</t>
  </si>
  <si>
    <t>Ed.D. in Educational Leadership</t>
  </si>
  <si>
    <t>Admin. &amp; Super. Theory &amp; Practice</t>
  </si>
  <si>
    <t>EDG 6931</t>
  </si>
  <si>
    <t>Admin. of School Personnel</t>
  </si>
  <si>
    <t>EDA 7222</t>
  </si>
  <si>
    <t>Application of Computers as Ed. Tools</t>
  </si>
  <si>
    <t>EME 6936</t>
  </si>
  <si>
    <t>Analysis of Curriculum &amp; Instruction</t>
  </si>
  <si>
    <t>EDG 7667</t>
  </si>
  <si>
    <t>Issues in Curriculum &amp; Instruction</t>
  </si>
  <si>
    <t>EDG 7692</t>
  </si>
  <si>
    <t>Organizational Theory</t>
  </si>
  <si>
    <t>EDG 7931</t>
  </si>
  <si>
    <t>Stat. Analysis for Education Research I</t>
  </si>
  <si>
    <t>EDF 6407</t>
  </si>
  <si>
    <t>Seminar in Social Foundations of Ed.</t>
  </si>
  <si>
    <t>EDF 7934</t>
  </si>
  <si>
    <t>Legal Dimensions of School Admin.</t>
  </si>
  <si>
    <t>EDA 7233</t>
  </si>
  <si>
    <t>Statistical Analysis for Ed. Research II</t>
  </si>
  <si>
    <t>EDF 7408</t>
  </si>
  <si>
    <t>Advanced School Finance</t>
  </si>
  <si>
    <t>EDA 7247</t>
  </si>
  <si>
    <t>Cognitive Issues in Instruction</t>
  </si>
  <si>
    <t>EDF 7145</t>
  </si>
  <si>
    <t>Graduate Seminar</t>
  </si>
  <si>
    <t>EDG 7937</t>
  </si>
  <si>
    <t>Policy Development</t>
  </si>
  <si>
    <t>EDA 6195</t>
  </si>
  <si>
    <t>Issues in Multicultural Education</t>
  </si>
  <si>
    <t>EDF 6883</t>
  </si>
  <si>
    <t>Design of Systematic Studies in Ed.</t>
  </si>
  <si>
    <t>EDF 7410</t>
  </si>
  <si>
    <t>Teacher Evaluation</t>
  </si>
  <si>
    <t>EDS 7130</t>
  </si>
  <si>
    <t>Dissertation</t>
  </si>
  <si>
    <t>EDA 7980</t>
  </si>
  <si>
    <t>B.S. in Elementary Education – Avon Park (SFCC Cohorts)</t>
  </si>
  <si>
    <t>Curriculum &amp; Instruction</t>
  </si>
  <si>
    <t>EDG 4620</t>
  </si>
  <si>
    <t>Literature &amp; Writing</t>
  </si>
  <si>
    <t>LAE 4416</t>
  </si>
  <si>
    <t>Teaching Methods in Elem. School</t>
  </si>
  <si>
    <t>EDE 4301</t>
  </si>
  <si>
    <t>Teaching LEP Students K-12</t>
  </si>
  <si>
    <t>FLE 4315</t>
  </si>
  <si>
    <t>Learning &amp; the Developing Child</t>
  </si>
  <si>
    <t>EDF 3122</t>
  </si>
  <si>
    <t>FA FA</t>
  </si>
  <si>
    <t>Creative Experiences (Art/Music)</t>
  </si>
  <si>
    <t>EDG 4909</t>
  </si>
  <si>
    <t>Integrating Except. Stu/to Reg. Class.</t>
  </si>
  <si>
    <t>EEX 4070</t>
  </si>
  <si>
    <t>Teaching Elem. School Math I</t>
  </si>
  <si>
    <t>MAE 4310</t>
  </si>
  <si>
    <t>Early Literacy Learning</t>
  </si>
  <si>
    <t>RED 4310</t>
  </si>
  <si>
    <t>Childhood Ed. Internship: Level II</t>
  </si>
  <si>
    <t>EDE 4942</t>
  </si>
  <si>
    <t>Social Foundations of Education</t>
  </si>
  <si>
    <t>EDF 3604</t>
  </si>
  <si>
    <t>FA SU</t>
  </si>
  <si>
    <t>Health &amp; P.E. for the Child</t>
  </si>
  <si>
    <t>HLP 4722</t>
  </si>
  <si>
    <t>Teaching Elem. School Math II</t>
  </si>
  <si>
    <t>MAE 4326</t>
  </si>
  <si>
    <t>Literacy in Intermediate Grades</t>
  </si>
  <si>
    <t>RED 4511</t>
  </si>
  <si>
    <t>SP SP</t>
  </si>
  <si>
    <t>Measurement for Teachers</t>
  </si>
  <si>
    <t>EDF 4430</t>
  </si>
  <si>
    <t>SU SU</t>
  </si>
  <si>
    <t>Language Principles &amp; Acquisition</t>
  </si>
  <si>
    <t>FLE 4316</t>
  </si>
  <si>
    <t>Teaching Elem. School Science</t>
  </si>
  <si>
    <t>SCE 4310</t>
  </si>
  <si>
    <t>Teaching Elem. School Social Studies</t>
  </si>
  <si>
    <t>SSE 4313</t>
  </si>
  <si>
    <t>Elementary Ed. Internship: Level III</t>
  </si>
  <si>
    <t>EDE 4940</t>
  </si>
  <si>
    <t>Music for the Child</t>
  </si>
  <si>
    <t>MUE 4210</t>
  </si>
  <si>
    <t>Elementary Education Certification</t>
  </si>
  <si>
    <t>Creative Experience: Art/Music</t>
  </si>
  <si>
    <t>Literature/Writing</t>
  </si>
  <si>
    <t>Literature &amp; Writing for Elem. Schools</t>
  </si>
  <si>
    <t>M.A. in Elementary Education</t>
  </si>
  <si>
    <t>Teaching Writing in the Elem. Class.</t>
  </si>
  <si>
    <t>LAE 6315</t>
  </si>
  <si>
    <t>Current Trends in Elem. Read. Instruct.</t>
  </si>
  <si>
    <t>RED 6116</t>
  </si>
  <si>
    <t>Literature &amp; the Learner</t>
  </si>
  <si>
    <t>LAE 6415</t>
  </si>
  <si>
    <t>Remediation of Comprehension Prob.</t>
  </si>
  <si>
    <t>RED 6544</t>
  </si>
  <si>
    <t>Language Learning in Childhood</t>
  </si>
  <si>
    <t>LAE 6301</t>
  </si>
  <si>
    <t>Child Development</t>
  </si>
  <si>
    <t>EDF 6120</t>
  </si>
  <si>
    <t>Foundations of Educational Research</t>
  </si>
  <si>
    <t>EDF 6481</t>
  </si>
  <si>
    <t>Seminar in Curriculum Research</t>
  </si>
  <si>
    <t>EDG 6935</t>
  </si>
  <si>
    <t>Trends in Language Arts Instruction</t>
  </si>
  <si>
    <t>LAE 6616</t>
  </si>
  <si>
    <t>Learning Prin. Applied to Instruction</t>
  </si>
  <si>
    <t>EDF 6215</t>
  </si>
  <si>
    <t>Remed. of Read. &amp; Writ. Voc. Prob.</t>
  </si>
  <si>
    <t>RED 6545</t>
  </si>
  <si>
    <t>M.Ed. in Educational Leadership</t>
  </si>
  <si>
    <t>Educational Leadership</t>
  </si>
  <si>
    <t>EDA 6192</t>
  </si>
  <si>
    <t>Principles of Educational Admin.</t>
  </si>
  <si>
    <t>EDA 6061</t>
  </si>
  <si>
    <t>Principles of Supervision</t>
  </si>
  <si>
    <t>EDS 6050</t>
  </si>
  <si>
    <t>Problems in Curriculum</t>
  </si>
  <si>
    <t>EDG 6693-5</t>
  </si>
  <si>
    <t>School Curriculum: Elementary</t>
  </si>
  <si>
    <t>EDE 6205</t>
  </si>
  <si>
    <t>School Curriculum: Middle School</t>
  </si>
  <si>
    <t>EDM 6235</t>
  </si>
  <si>
    <t>School Curriculum: Secondary</t>
  </si>
  <si>
    <t>ESE 6215</t>
  </si>
  <si>
    <t>School Law</t>
  </si>
  <si>
    <t>EDA 6232</t>
  </si>
  <si>
    <t>Foundations of Measurement</t>
  </si>
  <si>
    <t>EDF 6432</t>
  </si>
  <si>
    <t>School Finance</t>
  </si>
  <si>
    <t>EDA 6242</t>
  </si>
  <si>
    <t>Foundations of Curriculum</t>
  </si>
  <si>
    <t>EDG 6627</t>
  </si>
  <si>
    <t>Microcomputers in School Ed.</t>
  </si>
  <si>
    <t>EME 6425</t>
  </si>
  <si>
    <t>Leadership Elective</t>
  </si>
  <si>
    <t>EDA ____</t>
  </si>
  <si>
    <t>Foundations Elective</t>
  </si>
  <si>
    <t>EDF ____</t>
  </si>
  <si>
    <t>1999/2000</t>
  </si>
  <si>
    <t>Educational Leadership (M.Ed.)</t>
  </si>
  <si>
    <t>Business Information Systems (BS)</t>
  </si>
  <si>
    <t>Leadership Studies (Minor)</t>
  </si>
  <si>
    <t>PS</t>
  </si>
  <si>
    <t>Business Administration (MBA-Saturday program)</t>
  </si>
  <si>
    <t>S</t>
  </si>
  <si>
    <t>Library &amp; Information Sciences (Certificate)</t>
  </si>
  <si>
    <t>Africana Studies</t>
  </si>
  <si>
    <t>Anthropology</t>
  </si>
  <si>
    <t>Communication</t>
  </si>
  <si>
    <t>Comm. Science &amp; Disorders</t>
  </si>
  <si>
    <t>English</t>
  </si>
  <si>
    <t>Humanities</t>
  </si>
  <si>
    <t>Linguistics</t>
  </si>
  <si>
    <t>Philosophy</t>
  </si>
  <si>
    <t>Religious Studies</t>
  </si>
  <si>
    <t>Women's Studies</t>
  </si>
  <si>
    <t>Elementary Ed. (B.A.) Off-Campus Cohort</t>
  </si>
  <si>
    <t>Elementary Ed. Certification</t>
  </si>
  <si>
    <t>Schedule for Complete Program Offerings   USF - Lakeland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</si>
</sst>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d\-mmm\-yyyy"/>
    <numFmt numFmtId="171" formatCode="mmm\-yyyy"/>
  </numFmts>
  <fonts count="10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5" fontId="1" fillId="2" borderId="2" xfId="0" applyNumberFormat="1" applyFont="1" applyFill="1" applyBorder="1"/>
    <xf numFmtId="15" fontId="1" fillId="2" borderId="2" xfId="0" applyNumberFormat="1" applyFont="1" applyFill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2" xfId="0" applyFont="1" applyBorder="1"/>
    <xf numFmtId="164" fontId="1" fillId="2" borderId="6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10" xfId="0" applyFont="1" applyBorder="1"/>
    <xf numFmtId="0" fontId="2" fillId="0" borderId="10" xfId="0" applyFont="1" applyBorder="1"/>
    <xf numFmtId="0" fontId="7" fillId="0" borderId="10" xfId="0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3" fillId="4" borderId="10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9" fillId="4" borderId="7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9" fillId="4" borderId="12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171" fontId="9" fillId="0" borderId="10" xfId="0" applyNumberFormat="1" applyFont="1" applyBorder="1" applyAlignment="1">
      <alignment vertical="top" wrapText="1"/>
    </xf>
    <xf numFmtId="0" fontId="5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left"/>
    </xf>
    <xf numFmtId="0" fontId="6" fillId="0" borderId="13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3" xfId="0" applyFill="1" applyBorder="1"/>
    <xf numFmtId="9" fontId="0" fillId="0" borderId="13" xfId="0" applyNumberForma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3" fillId="4" borderId="16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E7" sqref="E7"/>
    </sheetView>
  </sheetViews>
  <sheetFormatPr defaultRowHeight="15.75" x14ac:dyDescent="0.25"/>
  <cols>
    <col min="1" max="1" width="32.5703125" style="2" customWidth="1"/>
    <col min="2" max="2" width="15" style="2" customWidth="1"/>
    <col min="3" max="3" width="12.140625" style="2" customWidth="1"/>
    <col min="4" max="4" width="15.42578125" style="2" customWidth="1"/>
    <col min="5" max="5" width="15.140625" style="2" customWidth="1"/>
    <col min="6" max="6" width="23.5703125" style="2" customWidth="1"/>
    <col min="7" max="7" width="12.7109375" style="2" customWidth="1"/>
    <col min="8" max="8" width="3.7109375" style="2" customWidth="1"/>
    <col min="9" max="9" width="28" style="2" customWidth="1"/>
    <col min="10" max="10" width="15" style="2" customWidth="1"/>
    <col min="11" max="16384" width="9.1406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3" t="s">
        <v>26</v>
      </c>
      <c r="C5" s="15"/>
      <c r="D5" s="3"/>
      <c r="E5" s="14">
        <v>140035</v>
      </c>
      <c r="G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4</v>
      </c>
      <c r="B7" s="3" t="s">
        <v>5</v>
      </c>
      <c r="C7"/>
      <c r="D7" s="17"/>
      <c r="E7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6.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7"/>
      <c r="B10" s="8" t="s">
        <v>6</v>
      </c>
      <c r="C10" s="9"/>
      <c r="D10" s="8" t="s">
        <v>7</v>
      </c>
      <c r="E10" s="8" t="s">
        <v>7</v>
      </c>
      <c r="F10" s="8" t="s">
        <v>7</v>
      </c>
      <c r="G10"/>
      <c r="H10"/>
      <c r="I10"/>
      <c r="J10"/>
    </row>
    <row r="11" spans="1:10" x14ac:dyDescent="0.25">
      <c r="A11" s="10" t="s">
        <v>25</v>
      </c>
      <c r="B11" s="10" t="s">
        <v>8</v>
      </c>
      <c r="C11" s="10" t="s">
        <v>9</v>
      </c>
      <c r="D11" s="10" t="s">
        <v>10</v>
      </c>
      <c r="E11" s="10" t="s">
        <v>11</v>
      </c>
      <c r="F11" s="10" t="s">
        <v>12</v>
      </c>
      <c r="G11"/>
      <c r="H11"/>
      <c r="I11"/>
      <c r="J11"/>
    </row>
    <row r="12" spans="1:10" ht="16.5" thickBot="1" x14ac:dyDescent="0.3">
      <c r="A12" s="11" t="s">
        <v>10</v>
      </c>
      <c r="B12" s="11" t="s">
        <v>13</v>
      </c>
      <c r="C12" s="11" t="s">
        <v>14</v>
      </c>
      <c r="D12" s="11" t="s">
        <v>15</v>
      </c>
      <c r="E12" s="11" t="s">
        <v>16</v>
      </c>
      <c r="F12" s="11" t="s">
        <v>17</v>
      </c>
      <c r="G12"/>
      <c r="H12"/>
      <c r="I12"/>
      <c r="J12"/>
    </row>
    <row r="13" spans="1:10" ht="16.5" thickBot="1" x14ac:dyDescent="0.3">
      <c r="A13" s="12"/>
      <c r="B13" s="13"/>
      <c r="C13" s="5"/>
      <c r="D13" s="6"/>
      <c r="E13" s="6"/>
      <c r="F13" s="6"/>
      <c r="G13"/>
      <c r="H13"/>
      <c r="I13"/>
      <c r="J13"/>
    </row>
    <row r="14" spans="1:10" ht="16.5" thickBot="1" x14ac:dyDescent="0.3">
      <c r="A14" s="12" t="s">
        <v>52</v>
      </c>
      <c r="B14" s="13">
        <f>3659</f>
        <v>3659</v>
      </c>
      <c r="C14" s="5">
        <v>36342</v>
      </c>
      <c r="D14" s="6"/>
      <c r="E14" s="6"/>
      <c r="F14" s="6"/>
      <c r="G14"/>
      <c r="H14"/>
      <c r="I14"/>
      <c r="J14"/>
    </row>
    <row r="15" spans="1:10" ht="16.5" thickBot="1" x14ac:dyDescent="0.3">
      <c r="A15" s="12" t="s">
        <v>53</v>
      </c>
      <c r="B15" s="13">
        <v>3659</v>
      </c>
      <c r="C15" s="5">
        <v>36342</v>
      </c>
      <c r="D15" s="6"/>
      <c r="E15" s="6"/>
      <c r="F15" s="6"/>
      <c r="G15"/>
      <c r="H15"/>
      <c r="I15"/>
      <c r="J15"/>
    </row>
    <row r="16" spans="1:10" ht="16.5" thickBot="1" x14ac:dyDescent="0.3">
      <c r="A16" s="12" t="s">
        <v>54</v>
      </c>
      <c r="B16" s="13">
        <v>3659</v>
      </c>
      <c r="C16" s="5">
        <v>36342</v>
      </c>
      <c r="D16" s="6"/>
      <c r="E16" s="6"/>
      <c r="F16" s="6"/>
      <c r="G16"/>
      <c r="H16"/>
      <c r="I16"/>
      <c r="J16"/>
    </row>
    <row r="17" spans="1:10" ht="16.5" thickBot="1" x14ac:dyDescent="0.3">
      <c r="A17" s="12" t="s">
        <v>55</v>
      </c>
      <c r="B17" s="13">
        <v>62700</v>
      </c>
      <c r="C17" s="5">
        <v>36342</v>
      </c>
      <c r="D17" s="6" t="s">
        <v>56</v>
      </c>
      <c r="E17" s="6" t="s">
        <v>56</v>
      </c>
      <c r="F17" s="6" t="s">
        <v>28</v>
      </c>
      <c r="G17"/>
      <c r="H17"/>
      <c r="I17"/>
      <c r="J17"/>
    </row>
    <row r="18" spans="1:10" ht="16.5" thickBot="1" x14ac:dyDescent="0.3">
      <c r="A18" s="12" t="s">
        <v>57</v>
      </c>
      <c r="B18" s="13">
        <v>62700</v>
      </c>
      <c r="C18" s="5">
        <v>36342</v>
      </c>
      <c r="D18" s="6" t="s">
        <v>56</v>
      </c>
      <c r="E18" s="6" t="s">
        <v>56</v>
      </c>
      <c r="F18" s="6" t="s">
        <v>43</v>
      </c>
      <c r="G18"/>
      <c r="H18"/>
      <c r="I18"/>
      <c r="J18"/>
    </row>
    <row r="19" spans="1:10" ht="16.5" thickBot="1" x14ac:dyDescent="0.3">
      <c r="A19" s="12" t="s">
        <v>58</v>
      </c>
      <c r="B19" s="13">
        <v>3658</v>
      </c>
      <c r="C19" s="5">
        <v>36342</v>
      </c>
      <c r="D19" s="6"/>
      <c r="E19" s="6"/>
      <c r="F19" s="6"/>
      <c r="G19"/>
      <c r="H19"/>
      <c r="I19"/>
      <c r="J19"/>
    </row>
    <row r="20" spans="1:10" ht="16.5" thickBot="1" x14ac:dyDescent="0.3">
      <c r="A20" s="12"/>
      <c r="B20" s="13"/>
      <c r="C20" s="5"/>
      <c r="D20" s="6"/>
      <c r="E20" s="6"/>
      <c r="F20" s="6"/>
      <c r="G20"/>
      <c r="H20"/>
      <c r="I20"/>
      <c r="J20"/>
    </row>
    <row r="21" spans="1:10" ht="16.5" thickBot="1" x14ac:dyDescent="0.3">
      <c r="A21" s="12"/>
      <c r="B21" s="13">
        <f>SUM(B13:B20)</f>
        <v>140035</v>
      </c>
      <c r="C21" s="5"/>
      <c r="D21" s="6"/>
      <c r="E21" s="6"/>
      <c r="F21" s="6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</sheetData>
  <phoneticPr fontId="0" type="noConversion"/>
  <pageMargins left="0.75" right="0.75" top="1" bottom="1" header="0.5" footer="0.5"/>
  <pageSetup scale="80" orientation="portrait" r:id="rId1"/>
  <headerFooter alignWithMargins="0">
    <oddFooter>&amp;L18052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C16" sqref="C16"/>
    </sheetView>
  </sheetViews>
  <sheetFormatPr defaultRowHeight="15.75" x14ac:dyDescent="0.25"/>
  <cols>
    <col min="1" max="1" width="32.7109375" style="2" customWidth="1"/>
    <col min="2" max="2" width="19" style="2" customWidth="1"/>
    <col min="3" max="3" width="14.5703125" style="2" customWidth="1"/>
    <col min="4" max="4" width="16.28515625" style="2" customWidth="1"/>
    <col min="5" max="5" width="16" style="2" customWidth="1"/>
    <col min="6" max="6" width="20.7109375" style="2" customWidth="1"/>
    <col min="7" max="7" width="12.7109375" style="2" customWidth="1"/>
    <col min="8" max="8" width="3.7109375" style="2" customWidth="1"/>
    <col min="9" max="9" width="29.140625" style="2" customWidth="1"/>
    <col min="10" max="10" width="13.5703125" style="2" customWidth="1"/>
    <col min="11" max="16384" width="9.140625" style="2"/>
  </cols>
  <sheetData>
    <row r="1" spans="1:10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3" t="s">
        <v>3</v>
      </c>
      <c r="D5" s="1" t="s">
        <v>20</v>
      </c>
      <c r="E5" s="1"/>
      <c r="F5" s="4">
        <v>599200</v>
      </c>
      <c r="G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4</v>
      </c>
      <c r="B7" s="3" t="s">
        <v>21</v>
      </c>
      <c r="C7"/>
      <c r="D7"/>
      <c r="E7"/>
      <c r="F7" s="1"/>
      <c r="G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6.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7"/>
      <c r="B10" s="8" t="s">
        <v>6</v>
      </c>
      <c r="C10" s="9"/>
      <c r="D10" s="8" t="s">
        <v>7</v>
      </c>
      <c r="E10" s="8" t="s">
        <v>7</v>
      </c>
      <c r="F10" s="8" t="s">
        <v>7</v>
      </c>
      <c r="G10"/>
      <c r="H10"/>
      <c r="I10"/>
      <c r="J10"/>
    </row>
    <row r="11" spans="1:10" x14ac:dyDescent="0.25">
      <c r="A11" s="10" t="s">
        <v>25</v>
      </c>
      <c r="B11" s="10" t="s">
        <v>8</v>
      </c>
      <c r="C11" s="10" t="s">
        <v>9</v>
      </c>
      <c r="D11" s="10" t="s">
        <v>10</v>
      </c>
      <c r="E11" s="10" t="s">
        <v>11</v>
      </c>
      <c r="F11" s="10" t="s">
        <v>12</v>
      </c>
      <c r="G11"/>
      <c r="H11"/>
      <c r="I11"/>
      <c r="J11"/>
    </row>
    <row r="12" spans="1:10" ht="16.5" thickBot="1" x14ac:dyDescent="0.3">
      <c r="A12" s="11" t="s">
        <v>10</v>
      </c>
      <c r="B12" s="11" t="s">
        <v>13</v>
      </c>
      <c r="C12" s="11" t="s">
        <v>14</v>
      </c>
      <c r="D12" s="11" t="s">
        <v>15</v>
      </c>
      <c r="E12" s="11" t="s">
        <v>16</v>
      </c>
      <c r="F12" s="11" t="s">
        <v>17</v>
      </c>
      <c r="G12"/>
      <c r="H12"/>
      <c r="I12"/>
      <c r="J12"/>
    </row>
    <row r="13" spans="1:10" ht="16.5" thickBot="1" x14ac:dyDescent="0.3">
      <c r="A13" s="12"/>
      <c r="B13" s="13"/>
      <c r="C13" s="5"/>
      <c r="D13" s="6"/>
      <c r="E13" s="6"/>
      <c r="F13" s="6"/>
      <c r="G13"/>
      <c r="H13"/>
      <c r="I13"/>
      <c r="J13"/>
    </row>
    <row r="14" spans="1:10" ht="16.5" thickBot="1" x14ac:dyDescent="0.3">
      <c r="A14" s="12" t="s">
        <v>31</v>
      </c>
      <c r="B14" s="13">
        <f>(91882)/4</f>
        <v>22970.5</v>
      </c>
      <c r="C14" s="5">
        <v>36708</v>
      </c>
      <c r="D14" s="6" t="s">
        <v>27</v>
      </c>
      <c r="E14" s="6" t="s">
        <v>27</v>
      </c>
      <c r="F14" s="6" t="s">
        <v>44</v>
      </c>
      <c r="G14"/>
      <c r="H14"/>
      <c r="I14"/>
      <c r="J14"/>
    </row>
    <row r="15" spans="1:10" ht="16.5" thickBot="1" x14ac:dyDescent="0.3">
      <c r="A15" s="12" t="s">
        <v>32</v>
      </c>
      <c r="B15" s="13">
        <f>((202887/2)+(91882/4))</f>
        <v>124414</v>
      </c>
      <c r="C15" s="5">
        <v>36708</v>
      </c>
      <c r="D15" s="6" t="s">
        <v>27</v>
      </c>
      <c r="E15" s="6" t="s">
        <v>47</v>
      </c>
      <c r="F15" s="6" t="s">
        <v>44</v>
      </c>
      <c r="G15"/>
      <c r="H15"/>
      <c r="I15"/>
      <c r="J15"/>
    </row>
    <row r="16" spans="1:10" ht="16.5" thickBot="1" x14ac:dyDescent="0.3">
      <c r="A16" s="12" t="s">
        <v>33</v>
      </c>
      <c r="B16" s="13">
        <f>((202887/2)+(91882/4))</f>
        <v>124414</v>
      </c>
      <c r="C16" s="5">
        <v>36708</v>
      </c>
      <c r="D16" s="6" t="s">
        <v>27</v>
      </c>
      <c r="E16" s="6" t="s">
        <v>47</v>
      </c>
      <c r="F16" s="6" t="s">
        <v>44</v>
      </c>
      <c r="G16"/>
      <c r="H16"/>
      <c r="I16"/>
      <c r="J16"/>
    </row>
    <row r="17" spans="1:10" ht="16.5" thickBot="1" x14ac:dyDescent="0.3">
      <c r="A17" s="12" t="s">
        <v>34</v>
      </c>
      <c r="B17" s="13">
        <f>(91882)/4</f>
        <v>22970.5</v>
      </c>
      <c r="C17" s="5">
        <v>36708</v>
      </c>
      <c r="D17" s="6" t="s">
        <v>27</v>
      </c>
      <c r="E17" s="6" t="s">
        <v>47</v>
      </c>
      <c r="F17" s="6" t="s">
        <v>44</v>
      </c>
      <c r="G17"/>
      <c r="H17"/>
      <c r="I17"/>
      <c r="J17"/>
    </row>
    <row r="18" spans="1:10" ht="16.5" thickBot="1" x14ac:dyDescent="0.3">
      <c r="A18" s="12" t="s">
        <v>35</v>
      </c>
      <c r="B18" s="13">
        <f>103980+47090</f>
        <v>151070</v>
      </c>
      <c r="C18" s="5">
        <v>36708</v>
      </c>
      <c r="D18" s="6" t="s">
        <v>27</v>
      </c>
      <c r="E18" s="6" t="s">
        <v>27</v>
      </c>
      <c r="F18" s="6" t="s">
        <v>44</v>
      </c>
      <c r="G18"/>
      <c r="H18"/>
      <c r="I18"/>
      <c r="J18"/>
    </row>
    <row r="19" spans="1:10" ht="16.5" thickBot="1" x14ac:dyDescent="0.3">
      <c r="A19" s="12" t="s">
        <v>45</v>
      </c>
      <c r="B19" s="13">
        <f>5073+2297+18144</f>
        <v>25514</v>
      </c>
      <c r="C19" s="5">
        <v>36708</v>
      </c>
      <c r="D19" s="6"/>
      <c r="E19" s="6"/>
      <c r="F19" s="6"/>
      <c r="G19"/>
      <c r="H19"/>
      <c r="I19"/>
      <c r="J19"/>
    </row>
    <row r="20" spans="1:10" ht="16.5" thickBot="1" x14ac:dyDescent="0.3">
      <c r="A20" s="12" t="s">
        <v>37</v>
      </c>
      <c r="B20" s="13">
        <f>((15217/3+2297+18144)/3)</f>
        <v>8504.4444444444434</v>
      </c>
      <c r="C20" s="5">
        <v>36708</v>
      </c>
      <c r="D20" s="6" t="s">
        <v>40</v>
      </c>
      <c r="E20" s="6" t="s">
        <v>40</v>
      </c>
      <c r="F20" s="6" t="s">
        <v>46</v>
      </c>
      <c r="G20"/>
      <c r="H20"/>
      <c r="I20"/>
      <c r="J20"/>
    </row>
    <row r="21" spans="1:10" ht="16.5" thickBot="1" x14ac:dyDescent="0.3">
      <c r="A21" s="12" t="s">
        <v>38</v>
      </c>
      <c r="B21" s="13">
        <f>((15217/3+2297+18144)/3)*2</f>
        <v>17008.888888888887</v>
      </c>
      <c r="C21" s="5">
        <v>36708</v>
      </c>
      <c r="D21" s="6" t="s">
        <v>39</v>
      </c>
      <c r="E21" s="6" t="s">
        <v>39</v>
      </c>
      <c r="F21" s="6" t="s">
        <v>47</v>
      </c>
      <c r="G21"/>
      <c r="H21"/>
      <c r="I21"/>
      <c r="J21"/>
    </row>
    <row r="22" spans="1:10" ht="16.5" thickBot="1" x14ac:dyDescent="0.3">
      <c r="A22" s="12" t="s">
        <v>42</v>
      </c>
      <c r="B22" s="13"/>
      <c r="C22" s="5"/>
      <c r="D22" s="6" t="s">
        <v>27</v>
      </c>
      <c r="E22" s="6" t="s">
        <v>27</v>
      </c>
      <c r="F22" s="6" t="s">
        <v>43</v>
      </c>
      <c r="G22"/>
      <c r="H22"/>
      <c r="I22"/>
      <c r="J22"/>
    </row>
    <row r="23" spans="1:10" ht="16.5" thickBot="1" x14ac:dyDescent="0.3">
      <c r="A23" s="12" t="s">
        <v>36</v>
      </c>
      <c r="B23" s="13">
        <f>((5072+52876+26243+18143)/3)</f>
        <v>34111.333333333336</v>
      </c>
      <c r="C23" s="5">
        <v>36708</v>
      </c>
      <c r="D23" s="6" t="s">
        <v>40</v>
      </c>
      <c r="E23" s="6" t="s">
        <v>40</v>
      </c>
      <c r="F23" s="6" t="s">
        <v>46</v>
      </c>
      <c r="G23"/>
      <c r="H23"/>
      <c r="I23"/>
      <c r="J23"/>
    </row>
    <row r="24" spans="1:10" ht="16.5" thickBot="1" x14ac:dyDescent="0.3">
      <c r="A24" s="12" t="s">
        <v>30</v>
      </c>
      <c r="B24" s="13">
        <f>((5072+52876+26243+18143)/3)*2</f>
        <v>68222.666666666672</v>
      </c>
      <c r="C24" s="5">
        <v>36708</v>
      </c>
      <c r="D24" s="6" t="s">
        <v>28</v>
      </c>
      <c r="E24" s="6" t="s">
        <v>28</v>
      </c>
      <c r="F24" s="6" t="s">
        <v>29</v>
      </c>
      <c r="G24"/>
      <c r="H24"/>
      <c r="I24"/>
      <c r="J24"/>
    </row>
    <row r="25" spans="1:10" ht="16.5" thickBot="1" x14ac:dyDescent="0.3">
      <c r="A25" s="12"/>
      <c r="B25" s="13"/>
      <c r="C25" s="5"/>
      <c r="D25" s="6"/>
      <c r="E25" s="6"/>
      <c r="F25" s="6"/>
      <c r="G25"/>
      <c r="H25"/>
      <c r="I25"/>
      <c r="J25"/>
    </row>
    <row r="26" spans="1:10" ht="16.5" thickBot="1" x14ac:dyDescent="0.3">
      <c r="A26" s="12"/>
      <c r="B26" s="13">
        <f>SUM(B13:B25)</f>
        <v>599200.33333333326</v>
      </c>
      <c r="C26" s="5"/>
      <c r="D26" s="6"/>
      <c r="E26" s="6"/>
      <c r="F26" s="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</sheetData>
  <phoneticPr fontId="0" type="noConversion"/>
  <pageMargins left="0.75" right="0.75" top="1" bottom="1" header="0.5" footer="0.5"/>
  <pageSetup scale="76" orientation="portrait" r:id="rId1"/>
  <headerFooter alignWithMargins="0">
    <oddFooter>&amp;L18052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2" zoomScale="93" workbookViewId="0">
      <selection activeCell="A21" sqref="A21"/>
    </sheetView>
  </sheetViews>
  <sheetFormatPr defaultRowHeight="15.75" x14ac:dyDescent="0.25"/>
  <cols>
    <col min="1" max="1" width="32" style="2" customWidth="1"/>
    <col min="2" max="2" width="17.7109375" style="2" customWidth="1"/>
    <col min="3" max="3" width="15.42578125" style="2" customWidth="1"/>
    <col min="4" max="4" width="16.140625" style="2" customWidth="1"/>
    <col min="5" max="5" width="16.7109375" style="2" customWidth="1"/>
    <col min="6" max="6" width="24.28515625" style="2" customWidth="1"/>
    <col min="7" max="7" width="13" style="2" customWidth="1"/>
    <col min="8" max="8" width="4.7109375" style="2" customWidth="1"/>
    <col min="9" max="9" width="27" style="2" customWidth="1"/>
    <col min="10" max="10" width="13.85546875" style="2" customWidth="1"/>
    <col min="11" max="16384" width="9.140625" style="2"/>
  </cols>
  <sheetData>
    <row r="1" spans="1:10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3" t="s">
        <v>3</v>
      </c>
      <c r="C5"/>
      <c r="D5" s="1" t="s">
        <v>24</v>
      </c>
      <c r="E5" s="1"/>
      <c r="F5" s="4">
        <v>1324000</v>
      </c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4</v>
      </c>
      <c r="B7" s="3" t="s">
        <v>21</v>
      </c>
      <c r="C7"/>
      <c r="D7"/>
      <c r="E7"/>
      <c r="F7" s="1"/>
      <c r="G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6.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7"/>
      <c r="B10" s="8" t="s">
        <v>6</v>
      </c>
      <c r="C10" s="9"/>
      <c r="D10" s="8" t="s">
        <v>7</v>
      </c>
      <c r="E10" s="8" t="s">
        <v>7</v>
      </c>
      <c r="F10" s="8" t="s">
        <v>7</v>
      </c>
      <c r="G10"/>
      <c r="H10"/>
      <c r="I10"/>
      <c r="J10"/>
    </row>
    <row r="11" spans="1:10" x14ac:dyDescent="0.25">
      <c r="A11" s="10" t="s">
        <v>25</v>
      </c>
      <c r="B11" s="10" t="s">
        <v>8</v>
      </c>
      <c r="C11" s="10" t="s">
        <v>9</v>
      </c>
      <c r="D11" s="10" t="s">
        <v>10</v>
      </c>
      <c r="E11" s="10" t="s">
        <v>11</v>
      </c>
      <c r="F11" s="10" t="s">
        <v>12</v>
      </c>
      <c r="G11"/>
      <c r="H11"/>
      <c r="I11"/>
      <c r="J11"/>
    </row>
    <row r="12" spans="1:10" ht="16.5" thickBot="1" x14ac:dyDescent="0.3">
      <c r="A12" s="11" t="s">
        <v>10</v>
      </c>
      <c r="B12" s="11" t="s">
        <v>13</v>
      </c>
      <c r="C12" s="11" t="s">
        <v>14</v>
      </c>
      <c r="D12" s="11" t="s">
        <v>15</v>
      </c>
      <c r="E12" s="11" t="s">
        <v>16</v>
      </c>
      <c r="F12" s="11" t="s">
        <v>17</v>
      </c>
      <c r="G12"/>
      <c r="H12"/>
      <c r="I12"/>
      <c r="J12"/>
    </row>
    <row r="13" spans="1:10" ht="16.5" thickBot="1" x14ac:dyDescent="0.3">
      <c r="A13" s="12"/>
      <c r="B13" s="13"/>
      <c r="C13" s="5"/>
      <c r="D13" s="6"/>
      <c r="E13" s="6"/>
      <c r="F13" s="6"/>
      <c r="G13"/>
      <c r="H13"/>
      <c r="I13"/>
      <c r="J13"/>
    </row>
    <row r="14" spans="1:10" ht="16.5" thickBot="1" x14ac:dyDescent="0.3">
      <c r="A14" s="12" t="s">
        <v>31</v>
      </c>
      <c r="B14" s="13">
        <f>(101352+9063+23394+38554)/6</f>
        <v>28727.166666666668</v>
      </c>
      <c r="C14" s="5">
        <v>37073</v>
      </c>
      <c r="D14" s="6" t="s">
        <v>27</v>
      </c>
      <c r="E14" s="6" t="s">
        <v>27</v>
      </c>
      <c r="F14" s="6" t="s">
        <v>44</v>
      </c>
      <c r="G14"/>
      <c r="H14"/>
      <c r="I14"/>
      <c r="J14"/>
    </row>
    <row r="15" spans="1:10" ht="16.5" thickBot="1" x14ac:dyDescent="0.3">
      <c r="A15" s="12" t="s">
        <v>48</v>
      </c>
      <c r="B15" s="13">
        <f>(101352+9063+23394+38554)/3</f>
        <v>57454.333333333336</v>
      </c>
      <c r="C15" s="5">
        <v>37073</v>
      </c>
      <c r="D15" s="6" t="s">
        <v>27</v>
      </c>
      <c r="E15" s="6" t="s">
        <v>47</v>
      </c>
      <c r="F15" s="6" t="s">
        <v>44</v>
      </c>
      <c r="G15"/>
      <c r="H15"/>
      <c r="I15"/>
      <c r="J15"/>
    </row>
    <row r="16" spans="1:10" ht="16.5" thickBot="1" x14ac:dyDescent="0.3">
      <c r="A16" s="12" t="s">
        <v>49</v>
      </c>
      <c r="B16" s="13">
        <f>(101352+9063+23394+38554)/3</f>
        <v>57454.333333333336</v>
      </c>
      <c r="C16" s="5">
        <v>37073</v>
      </c>
      <c r="D16" s="6" t="s">
        <v>27</v>
      </c>
      <c r="E16" s="6" t="s">
        <v>47</v>
      </c>
      <c r="F16" s="6" t="s">
        <v>44</v>
      </c>
      <c r="G16"/>
      <c r="H16"/>
      <c r="I16"/>
      <c r="J16"/>
    </row>
    <row r="17" spans="1:10" ht="16.5" thickBot="1" x14ac:dyDescent="0.3">
      <c r="A17" s="12" t="s">
        <v>34</v>
      </c>
      <c r="B17" s="13">
        <f>(101352+9063+23394+38554)/6</f>
        <v>28727.166666666668</v>
      </c>
      <c r="C17" s="5">
        <v>37073</v>
      </c>
      <c r="D17" s="6" t="s">
        <v>27</v>
      </c>
      <c r="E17" s="6" t="s">
        <v>47</v>
      </c>
      <c r="F17" s="6" t="s">
        <v>44</v>
      </c>
      <c r="G17"/>
      <c r="H17"/>
      <c r="I17"/>
      <c r="J17"/>
    </row>
    <row r="18" spans="1:10" ht="16.5" thickBot="1" x14ac:dyDescent="0.3">
      <c r="A18" s="12" t="s">
        <v>35</v>
      </c>
      <c r="B18" s="13">
        <f>215373+19259+49714+81928</f>
        <v>366274</v>
      </c>
      <c r="C18" s="5">
        <v>37073</v>
      </c>
      <c r="D18" s="6" t="s">
        <v>27</v>
      </c>
      <c r="E18" s="6" t="s">
        <v>27</v>
      </c>
      <c r="F18" s="6" t="s">
        <v>44</v>
      </c>
      <c r="G18"/>
      <c r="H18"/>
      <c r="I18"/>
      <c r="J18"/>
    </row>
    <row r="19" spans="1:10" ht="16.5" thickBot="1" x14ac:dyDescent="0.3">
      <c r="A19" s="12" t="s">
        <v>50</v>
      </c>
      <c r="B19" s="13">
        <f>50000+14406</f>
        <v>64406</v>
      </c>
      <c r="C19" s="5">
        <v>37073</v>
      </c>
      <c r="D19" s="6"/>
      <c r="E19" s="6"/>
      <c r="F19" s="6"/>
      <c r="G19"/>
      <c r="H19"/>
      <c r="I19"/>
      <c r="J19"/>
    </row>
    <row r="20" spans="1:10" ht="16.5" thickBot="1" x14ac:dyDescent="0.3">
      <c r="A20" s="12" t="s">
        <v>37</v>
      </c>
      <c r="B20" s="13">
        <f>(107687+57011+14728+38016+(14000+23000+4200+6900+546+897)+76925)/4</f>
        <v>85977.5</v>
      </c>
      <c r="C20" s="5">
        <v>37073</v>
      </c>
      <c r="D20" s="6" t="s">
        <v>27</v>
      </c>
      <c r="E20" s="6" t="s">
        <v>27</v>
      </c>
      <c r="F20" s="6" t="s">
        <v>46</v>
      </c>
      <c r="G20"/>
      <c r="H20"/>
      <c r="I20"/>
      <c r="J20"/>
    </row>
    <row r="21" spans="1:10" ht="16.5" thickBot="1" x14ac:dyDescent="0.3">
      <c r="A21" s="12" t="s">
        <v>38</v>
      </c>
      <c r="B21" s="13">
        <f>(107687+57011+14728+38016+(14000+23000+4200+6900+546+897)+76925)/4</f>
        <v>85977.5</v>
      </c>
      <c r="C21" s="5">
        <v>37073</v>
      </c>
      <c r="D21" s="6" t="s">
        <v>27</v>
      </c>
      <c r="E21" s="6" t="s">
        <v>27</v>
      </c>
      <c r="F21" s="6" t="s">
        <v>41</v>
      </c>
      <c r="G21"/>
      <c r="H21"/>
      <c r="I21"/>
      <c r="J21"/>
    </row>
    <row r="22" spans="1:10" ht="16.5" thickBot="1" x14ac:dyDescent="0.3">
      <c r="A22" s="12" t="s">
        <v>42</v>
      </c>
      <c r="B22" s="13">
        <f>(107687+57011+14728+38016+(14000+23000+4200+6900+546+897)+76925)/4</f>
        <v>85977.5</v>
      </c>
      <c r="C22" s="5">
        <v>37073</v>
      </c>
      <c r="D22" s="6" t="s">
        <v>27</v>
      </c>
      <c r="E22" s="6" t="s">
        <v>27</v>
      </c>
      <c r="F22" s="6" t="s">
        <v>43</v>
      </c>
      <c r="G22"/>
      <c r="H22"/>
      <c r="I22"/>
      <c r="J22"/>
    </row>
    <row r="23" spans="1:10" ht="16.5" thickBot="1" x14ac:dyDescent="0.3">
      <c r="A23" s="12" t="s">
        <v>51</v>
      </c>
      <c r="B23" s="13">
        <f>(107687+57011+14728+38016+(14000+23000+4200+6900+546+897)+76925)/4</f>
        <v>85977.5</v>
      </c>
      <c r="C23" s="5">
        <v>37073</v>
      </c>
      <c r="D23" s="6" t="s">
        <v>47</v>
      </c>
      <c r="E23" s="6" t="s">
        <v>47</v>
      </c>
      <c r="F23" s="6" t="s">
        <v>44</v>
      </c>
      <c r="G23"/>
      <c r="H23"/>
      <c r="I23"/>
      <c r="J23"/>
    </row>
    <row r="24" spans="1:10" ht="16.5" thickBot="1" x14ac:dyDescent="0.3">
      <c r="A24" s="12" t="s">
        <v>36</v>
      </c>
      <c r="B24" s="13">
        <f>(164697+57011+19826+51176+84337)/2</f>
        <v>188523.5</v>
      </c>
      <c r="C24" s="5">
        <v>37073</v>
      </c>
      <c r="D24" s="6" t="s">
        <v>40</v>
      </c>
      <c r="E24" s="6" t="s">
        <v>40</v>
      </c>
      <c r="F24" s="6" t="s">
        <v>41</v>
      </c>
      <c r="G24"/>
      <c r="H24"/>
      <c r="I24"/>
      <c r="J24"/>
    </row>
    <row r="25" spans="1:10" ht="16.5" thickBot="1" x14ac:dyDescent="0.3">
      <c r="A25" s="12" t="s">
        <v>30</v>
      </c>
      <c r="B25" s="13">
        <f>(164697+57011+19826+51176+84337)/2</f>
        <v>188523.5</v>
      </c>
      <c r="C25" s="5">
        <v>37073</v>
      </c>
      <c r="D25" s="6" t="s">
        <v>27</v>
      </c>
      <c r="E25" s="6" t="s">
        <v>28</v>
      </c>
      <c r="F25" s="6" t="s">
        <v>29</v>
      </c>
      <c r="G25"/>
      <c r="H25"/>
      <c r="I25"/>
      <c r="J25"/>
    </row>
    <row r="26" spans="1:10" ht="16.5" thickBot="1" x14ac:dyDescent="0.3">
      <c r="A26" s="12"/>
      <c r="B26" s="13">
        <f>SUM(B13:B25)</f>
        <v>1324000</v>
      </c>
      <c r="C26" s="5"/>
      <c r="D26" s="6"/>
      <c r="E26" s="6"/>
      <c r="F26" s="6"/>
      <c r="G26"/>
      <c r="H26"/>
      <c r="I26"/>
      <c r="J26"/>
    </row>
    <row r="27" spans="1:10" x14ac:dyDescent="0.25">
      <c r="A27"/>
      <c r="B27" s="16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 s="16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</sheetData>
  <phoneticPr fontId="0" type="noConversion"/>
  <pageMargins left="0.75" right="0.75" top="1" bottom="1" header="0.5" footer="0.5"/>
  <pageSetup scale="74" orientation="portrait" r:id="rId1"/>
  <headerFooter alignWithMargins="0">
    <oddFooter>&amp;L18052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22" workbookViewId="0">
      <selection activeCell="B45" sqref="B45"/>
    </sheetView>
  </sheetViews>
  <sheetFormatPr defaultRowHeight="12.75" x14ac:dyDescent="0.2"/>
  <cols>
    <col min="2" max="2" width="26.42578125" customWidth="1"/>
  </cols>
  <sheetData>
    <row r="1" spans="1:8" ht="15.75" x14ac:dyDescent="0.25">
      <c r="A1" s="54" t="s">
        <v>59</v>
      </c>
      <c r="B1" s="54"/>
      <c r="C1" s="54"/>
      <c r="D1" s="54"/>
      <c r="E1" s="54"/>
      <c r="F1" s="54"/>
      <c r="G1" s="54"/>
      <c r="H1" s="54"/>
    </row>
    <row r="2" spans="1:8" ht="15" x14ac:dyDescent="0.25">
      <c r="A2" s="43" t="s">
        <v>60</v>
      </c>
      <c r="B2" s="42"/>
      <c r="C2" s="19" t="s">
        <v>61</v>
      </c>
      <c r="D2" s="20" t="s">
        <v>62</v>
      </c>
      <c r="E2" s="21" t="s">
        <v>63</v>
      </c>
      <c r="F2" s="21" t="s">
        <v>64</v>
      </c>
      <c r="G2" s="21" t="s">
        <v>65</v>
      </c>
      <c r="H2" s="19" t="s">
        <v>66</v>
      </c>
    </row>
    <row r="3" spans="1:8" x14ac:dyDescent="0.2">
      <c r="A3" s="52" t="s">
        <v>67</v>
      </c>
      <c r="B3" s="52"/>
      <c r="C3" s="52"/>
      <c r="D3" s="52"/>
      <c r="E3" s="52"/>
      <c r="F3" s="52"/>
      <c r="G3" s="52"/>
      <c r="H3" s="53"/>
    </row>
    <row r="4" spans="1:8" x14ac:dyDescent="0.2">
      <c r="A4" s="22" t="s">
        <v>68</v>
      </c>
      <c r="B4" s="22"/>
      <c r="C4" s="24" t="s">
        <v>69</v>
      </c>
      <c r="D4" s="24" t="s">
        <v>69</v>
      </c>
      <c r="E4" s="24" t="s">
        <v>69</v>
      </c>
      <c r="F4" s="24" t="s">
        <v>69</v>
      </c>
      <c r="G4" s="24" t="s">
        <v>69</v>
      </c>
      <c r="H4" s="24" t="s">
        <v>69</v>
      </c>
    </row>
    <row r="5" spans="1:8" x14ac:dyDescent="0.2">
      <c r="A5" s="22" t="s">
        <v>70</v>
      </c>
      <c r="B5" s="22"/>
      <c r="C5" s="24" t="s">
        <v>69</v>
      </c>
      <c r="D5" s="24" t="s">
        <v>69</v>
      </c>
      <c r="E5" s="24" t="s">
        <v>69</v>
      </c>
      <c r="F5" s="24" t="s">
        <v>69</v>
      </c>
      <c r="G5" s="24" t="s">
        <v>69</v>
      </c>
      <c r="H5" s="24" t="s">
        <v>69</v>
      </c>
    </row>
    <row r="6" spans="1:8" x14ac:dyDescent="0.2">
      <c r="A6" s="22" t="s">
        <v>71</v>
      </c>
      <c r="B6" s="22"/>
      <c r="C6" s="24" t="s">
        <v>69</v>
      </c>
      <c r="D6" s="24" t="s">
        <v>69</v>
      </c>
      <c r="E6" s="24" t="s">
        <v>69</v>
      </c>
      <c r="F6" s="24" t="s">
        <v>69</v>
      </c>
      <c r="G6" s="24" t="s">
        <v>69</v>
      </c>
      <c r="H6" s="24" t="s">
        <v>69</v>
      </c>
    </row>
    <row r="7" spans="1:8" x14ac:dyDescent="0.2">
      <c r="A7" s="22" t="s">
        <v>72</v>
      </c>
      <c r="B7" s="22"/>
      <c r="C7" s="25">
        <v>0.1</v>
      </c>
      <c r="D7" s="25">
        <v>0.25</v>
      </c>
      <c r="E7" s="25">
        <v>0.25</v>
      </c>
      <c r="F7" s="25">
        <v>0.25</v>
      </c>
      <c r="G7" s="25">
        <v>0.25</v>
      </c>
      <c r="H7" s="25">
        <v>0.25</v>
      </c>
    </row>
    <row r="8" spans="1:8" x14ac:dyDescent="0.2">
      <c r="A8" s="22" t="s">
        <v>73</v>
      </c>
      <c r="B8" s="22"/>
      <c r="C8" s="25">
        <v>0.1</v>
      </c>
      <c r="D8" s="25">
        <v>0.5</v>
      </c>
      <c r="E8" s="25">
        <v>0.5</v>
      </c>
      <c r="F8" s="25">
        <v>0.5</v>
      </c>
      <c r="G8" s="25">
        <v>0.5</v>
      </c>
      <c r="H8" s="25">
        <v>0.5</v>
      </c>
    </row>
    <row r="9" spans="1:8" x14ac:dyDescent="0.2">
      <c r="A9" s="22" t="s">
        <v>74</v>
      </c>
      <c r="B9" s="22"/>
      <c r="C9" s="25">
        <v>0.1</v>
      </c>
      <c r="D9" s="25">
        <v>0.25</v>
      </c>
      <c r="E9" s="25">
        <v>0.3</v>
      </c>
      <c r="F9" s="25">
        <v>0.3</v>
      </c>
      <c r="G9" s="25">
        <v>0.5</v>
      </c>
      <c r="H9" s="25">
        <v>0.5</v>
      </c>
    </row>
    <row r="10" spans="1:8" x14ac:dyDescent="0.2">
      <c r="A10" s="22" t="s">
        <v>75</v>
      </c>
      <c r="B10" s="22"/>
      <c r="C10" s="25">
        <v>0.1</v>
      </c>
      <c r="D10" s="25">
        <v>0.1</v>
      </c>
      <c r="E10" s="25">
        <v>0.1</v>
      </c>
      <c r="F10" s="25">
        <v>0.1</v>
      </c>
      <c r="G10" s="25">
        <v>0.1</v>
      </c>
      <c r="H10" s="25">
        <v>0.1</v>
      </c>
    </row>
    <row r="11" spans="1:8" ht="12" customHeight="1" x14ac:dyDescent="0.2">
      <c r="A11" s="55" t="s">
        <v>76</v>
      </c>
      <c r="B11" s="56"/>
      <c r="C11" s="25">
        <v>0.1</v>
      </c>
      <c r="D11" s="25">
        <v>0.1</v>
      </c>
      <c r="E11" s="25">
        <v>0.1</v>
      </c>
      <c r="F11" s="25">
        <v>0.1</v>
      </c>
      <c r="G11" s="25">
        <v>0.1</v>
      </c>
      <c r="H11" s="25">
        <v>0.1</v>
      </c>
    </row>
    <row r="12" spans="1:8" x14ac:dyDescent="0.2">
      <c r="A12" s="22" t="s">
        <v>77</v>
      </c>
      <c r="B12" s="22"/>
      <c r="C12" s="24"/>
      <c r="D12" s="24" t="s">
        <v>69</v>
      </c>
      <c r="E12" s="24" t="s">
        <v>69</v>
      </c>
      <c r="F12" s="24" t="s">
        <v>69</v>
      </c>
      <c r="G12" s="24" t="s">
        <v>69</v>
      </c>
      <c r="H12" s="24" t="s">
        <v>69</v>
      </c>
    </row>
    <row r="13" spans="1:8" ht="13.5" customHeight="1" x14ac:dyDescent="0.2">
      <c r="A13" s="55" t="s">
        <v>78</v>
      </c>
      <c r="B13" s="56"/>
      <c r="C13" s="24"/>
      <c r="D13" s="25">
        <v>0.1</v>
      </c>
      <c r="E13" s="25">
        <v>0.2</v>
      </c>
      <c r="F13" s="25">
        <v>0.3</v>
      </c>
      <c r="G13" s="25">
        <v>0.4</v>
      </c>
      <c r="H13" s="25">
        <v>0.4</v>
      </c>
    </row>
    <row r="14" spans="1:8" x14ac:dyDescent="0.2">
      <c r="A14" s="26" t="s">
        <v>79</v>
      </c>
      <c r="B14" s="22"/>
      <c r="C14" s="24"/>
      <c r="D14" s="25">
        <v>0.1</v>
      </c>
      <c r="E14" s="25">
        <v>0.1</v>
      </c>
      <c r="F14" s="25">
        <v>0.1</v>
      </c>
      <c r="G14" s="25">
        <v>0.2</v>
      </c>
      <c r="H14" s="25">
        <v>0.2</v>
      </c>
    </row>
    <row r="15" spans="1:8" x14ac:dyDescent="0.2">
      <c r="A15" s="22" t="s">
        <v>80</v>
      </c>
      <c r="B15" s="22"/>
      <c r="C15" s="25">
        <v>0.5</v>
      </c>
      <c r="D15" s="25">
        <v>0.75</v>
      </c>
      <c r="E15" s="24" t="s">
        <v>69</v>
      </c>
      <c r="F15" s="24" t="s">
        <v>69</v>
      </c>
      <c r="G15" s="24" t="s">
        <v>69</v>
      </c>
      <c r="H15" s="24" t="s">
        <v>69</v>
      </c>
    </row>
    <row r="16" spans="1:8" x14ac:dyDescent="0.2">
      <c r="A16" s="22" t="s">
        <v>81</v>
      </c>
      <c r="B16" s="22"/>
      <c r="C16" s="25">
        <v>0.5</v>
      </c>
      <c r="D16" s="25">
        <v>0.5</v>
      </c>
      <c r="E16" s="25">
        <v>0.75</v>
      </c>
      <c r="F16" s="24" t="s">
        <v>69</v>
      </c>
      <c r="G16" s="24" t="s">
        <v>69</v>
      </c>
      <c r="H16" s="24" t="s">
        <v>69</v>
      </c>
    </row>
    <row r="17" spans="1:8" x14ac:dyDescent="0.2">
      <c r="A17" s="22" t="s">
        <v>82</v>
      </c>
      <c r="B17" s="22"/>
      <c r="C17" s="24"/>
      <c r="D17" s="24"/>
      <c r="E17" s="25">
        <v>0.25</v>
      </c>
      <c r="F17" s="25">
        <v>0.5</v>
      </c>
      <c r="G17" s="25">
        <v>0.75</v>
      </c>
      <c r="H17" s="24" t="s">
        <v>69</v>
      </c>
    </row>
    <row r="18" spans="1:8" x14ac:dyDescent="0.2">
      <c r="A18" s="22" t="s">
        <v>83</v>
      </c>
      <c r="B18" s="22"/>
      <c r="C18" s="25">
        <v>0.5</v>
      </c>
      <c r="D18" s="25">
        <v>0.5</v>
      </c>
      <c r="E18" s="25">
        <v>0.5</v>
      </c>
      <c r="F18" s="25">
        <v>0.75</v>
      </c>
      <c r="G18" s="24" t="s">
        <v>69</v>
      </c>
      <c r="H18" s="24" t="s">
        <v>69</v>
      </c>
    </row>
    <row r="19" spans="1:8" x14ac:dyDescent="0.2">
      <c r="A19" s="22" t="s">
        <v>84</v>
      </c>
      <c r="B19" s="22"/>
      <c r="C19" s="24" t="s">
        <v>69</v>
      </c>
      <c r="D19" s="24" t="s">
        <v>69</v>
      </c>
      <c r="E19" s="24" t="s">
        <v>69</v>
      </c>
      <c r="F19" s="24" t="s">
        <v>69</v>
      </c>
      <c r="G19" s="24" t="s">
        <v>69</v>
      </c>
      <c r="H19" s="24" t="s">
        <v>69</v>
      </c>
    </row>
    <row r="20" spans="1:8" x14ac:dyDescent="0.2">
      <c r="A20" s="52" t="s">
        <v>85</v>
      </c>
      <c r="B20" s="52"/>
      <c r="C20" s="52"/>
      <c r="D20" s="52"/>
      <c r="E20" s="52"/>
      <c r="F20" s="52"/>
      <c r="G20" s="52"/>
      <c r="H20" s="53"/>
    </row>
    <row r="21" spans="1:8" x14ac:dyDescent="0.2">
      <c r="A21" s="22" t="s">
        <v>86</v>
      </c>
      <c r="B21" s="22"/>
      <c r="C21" s="24" t="s">
        <v>69</v>
      </c>
      <c r="D21" s="24" t="s">
        <v>69</v>
      </c>
      <c r="E21" s="24" t="s">
        <v>69</v>
      </c>
      <c r="F21" s="24" t="s">
        <v>69</v>
      </c>
      <c r="G21" s="24" t="s">
        <v>69</v>
      </c>
      <c r="H21" s="24" t="s">
        <v>69</v>
      </c>
    </row>
    <row r="22" spans="1:8" x14ac:dyDescent="0.2">
      <c r="A22" s="22" t="s">
        <v>87</v>
      </c>
      <c r="B22" s="22"/>
      <c r="C22" s="24" t="s">
        <v>69</v>
      </c>
      <c r="D22" s="24" t="s">
        <v>69</v>
      </c>
      <c r="E22" s="24" t="s">
        <v>69</v>
      </c>
      <c r="F22" s="24" t="s">
        <v>69</v>
      </c>
      <c r="G22" s="24" t="s">
        <v>69</v>
      </c>
      <c r="H22" s="24" t="s">
        <v>69</v>
      </c>
    </row>
    <row r="23" spans="1:8" x14ac:dyDescent="0.2">
      <c r="A23" s="22" t="s">
        <v>88</v>
      </c>
      <c r="B23" s="22"/>
      <c r="C23" s="24" t="s">
        <v>69</v>
      </c>
      <c r="D23" s="24" t="s">
        <v>69</v>
      </c>
      <c r="E23" s="24" t="s">
        <v>69</v>
      </c>
      <c r="F23" s="24" t="s">
        <v>69</v>
      </c>
      <c r="G23" s="24" t="s">
        <v>69</v>
      </c>
      <c r="H23" s="24" t="s">
        <v>69</v>
      </c>
    </row>
    <row r="24" spans="1:8" x14ac:dyDescent="0.2">
      <c r="A24" s="22" t="s">
        <v>89</v>
      </c>
      <c r="B24" s="22"/>
      <c r="C24" s="24" t="s">
        <v>69</v>
      </c>
      <c r="D24" s="24" t="s">
        <v>69</v>
      </c>
      <c r="E24" s="24" t="s">
        <v>69</v>
      </c>
      <c r="F24" s="24" t="s">
        <v>69</v>
      </c>
      <c r="G24" s="24" t="s">
        <v>69</v>
      </c>
      <c r="H24" s="24" t="s">
        <v>69</v>
      </c>
    </row>
    <row r="25" spans="1:8" x14ac:dyDescent="0.2">
      <c r="A25" s="22" t="s">
        <v>90</v>
      </c>
      <c r="B25" s="22"/>
      <c r="C25" s="24" t="s">
        <v>69</v>
      </c>
      <c r="D25" s="24" t="s">
        <v>69</v>
      </c>
      <c r="E25" s="24" t="s">
        <v>69</v>
      </c>
      <c r="F25" s="24" t="s">
        <v>69</v>
      </c>
      <c r="G25" s="24" t="s">
        <v>69</v>
      </c>
      <c r="H25" s="24" t="s">
        <v>69</v>
      </c>
    </row>
    <row r="26" spans="1:8" x14ac:dyDescent="0.2">
      <c r="A26" s="22" t="s">
        <v>91</v>
      </c>
      <c r="B26" s="22"/>
      <c r="C26" s="24" t="s">
        <v>69</v>
      </c>
      <c r="D26" s="24" t="s">
        <v>69</v>
      </c>
      <c r="E26" s="24" t="s">
        <v>69</v>
      </c>
      <c r="F26" s="24" t="s">
        <v>69</v>
      </c>
      <c r="G26" s="24" t="s">
        <v>69</v>
      </c>
      <c r="H26" s="24" t="s">
        <v>69</v>
      </c>
    </row>
    <row r="27" spans="1:8" x14ac:dyDescent="0.2">
      <c r="A27" s="22" t="s">
        <v>92</v>
      </c>
      <c r="B27" s="22"/>
      <c r="C27" s="24"/>
      <c r="D27" s="24"/>
      <c r="E27" s="25">
        <v>0.5</v>
      </c>
      <c r="F27" s="25">
        <v>0.75</v>
      </c>
      <c r="G27" s="24" t="s">
        <v>69</v>
      </c>
      <c r="H27" s="24" t="s">
        <v>69</v>
      </c>
    </row>
    <row r="28" spans="1:8" x14ac:dyDescent="0.2">
      <c r="A28" s="22" t="s">
        <v>93</v>
      </c>
      <c r="B28" s="22"/>
      <c r="C28" s="24"/>
      <c r="D28" s="24"/>
      <c r="E28" s="25">
        <v>0.5</v>
      </c>
      <c r="F28" s="25">
        <v>0.75</v>
      </c>
      <c r="G28" s="24" t="s">
        <v>69</v>
      </c>
      <c r="H28" s="24" t="s">
        <v>69</v>
      </c>
    </row>
    <row r="29" spans="1:8" x14ac:dyDescent="0.2">
      <c r="A29" s="22" t="s">
        <v>94</v>
      </c>
      <c r="B29" s="22"/>
      <c r="C29" s="24"/>
      <c r="D29" s="24"/>
      <c r="E29" s="25">
        <v>0.25</v>
      </c>
      <c r="F29" s="25">
        <v>0.5</v>
      </c>
      <c r="G29" s="25">
        <v>0.75</v>
      </c>
      <c r="H29" s="24" t="s">
        <v>69</v>
      </c>
    </row>
    <row r="30" spans="1:8" ht="15.75" x14ac:dyDescent="0.25">
      <c r="A30" s="22" t="s">
        <v>95</v>
      </c>
      <c r="B30" s="23"/>
      <c r="C30" s="27"/>
      <c r="D30" s="25">
        <v>0.25</v>
      </c>
      <c r="E30" s="25">
        <v>0.5</v>
      </c>
      <c r="F30" s="24" t="s">
        <v>69</v>
      </c>
      <c r="G30" s="24" t="s">
        <v>69</v>
      </c>
      <c r="H30" s="24" t="s">
        <v>69</v>
      </c>
    </row>
    <row r="31" spans="1:8" x14ac:dyDescent="0.2">
      <c r="A31" s="52" t="s">
        <v>96</v>
      </c>
      <c r="B31" s="52"/>
      <c r="C31" s="52"/>
      <c r="D31" s="52"/>
      <c r="E31" s="52"/>
      <c r="F31" s="52"/>
      <c r="G31" s="52"/>
      <c r="H31" s="53"/>
    </row>
    <row r="32" spans="1:8" x14ac:dyDescent="0.2">
      <c r="A32" s="22" t="s">
        <v>97</v>
      </c>
      <c r="B32" s="22"/>
      <c r="C32" s="24" t="s">
        <v>69</v>
      </c>
      <c r="D32" s="24" t="s">
        <v>69</v>
      </c>
      <c r="E32" s="24" t="s">
        <v>69</v>
      </c>
      <c r="F32" s="24" t="s">
        <v>69</v>
      </c>
      <c r="G32" s="24" t="s">
        <v>69</v>
      </c>
      <c r="H32" s="24" t="s">
        <v>69</v>
      </c>
    </row>
    <row r="33" spans="1:8" x14ac:dyDescent="0.2">
      <c r="A33" s="22" t="s">
        <v>98</v>
      </c>
      <c r="B33" s="22"/>
      <c r="C33" s="24" t="s">
        <v>69</v>
      </c>
      <c r="D33" s="24" t="s">
        <v>69</v>
      </c>
      <c r="E33" s="24" t="s">
        <v>69</v>
      </c>
      <c r="F33" s="24" t="s">
        <v>69</v>
      </c>
      <c r="G33" s="24" t="s">
        <v>69</v>
      </c>
      <c r="H33" s="24" t="s">
        <v>69</v>
      </c>
    </row>
    <row r="34" spans="1:8" x14ac:dyDescent="0.2">
      <c r="A34" s="22" t="s">
        <v>99</v>
      </c>
      <c r="B34" s="22"/>
      <c r="C34" s="24" t="s">
        <v>69</v>
      </c>
      <c r="D34" s="24" t="s">
        <v>69</v>
      </c>
      <c r="E34" s="24" t="s">
        <v>69</v>
      </c>
      <c r="F34" s="24" t="s">
        <v>69</v>
      </c>
      <c r="G34" s="24" t="s">
        <v>69</v>
      </c>
      <c r="H34" s="24" t="s">
        <v>69</v>
      </c>
    </row>
    <row r="35" spans="1:8" x14ac:dyDescent="0.2">
      <c r="A35" s="22" t="s">
        <v>100</v>
      </c>
      <c r="B35" s="22"/>
      <c r="C35" s="25">
        <v>0.5</v>
      </c>
      <c r="D35" s="25">
        <v>0.75</v>
      </c>
      <c r="E35" s="24" t="s">
        <v>69</v>
      </c>
      <c r="F35" s="24" t="s">
        <v>69</v>
      </c>
      <c r="G35" s="24" t="s">
        <v>69</v>
      </c>
      <c r="H35" s="24" t="s">
        <v>69</v>
      </c>
    </row>
    <row r="36" spans="1:8" x14ac:dyDescent="0.2">
      <c r="A36" s="22" t="s">
        <v>101</v>
      </c>
      <c r="B36" s="22"/>
      <c r="C36" s="25">
        <v>0.5</v>
      </c>
      <c r="D36" s="25">
        <v>0.75</v>
      </c>
      <c r="E36" s="24" t="s">
        <v>69</v>
      </c>
      <c r="F36" s="24" t="s">
        <v>69</v>
      </c>
      <c r="G36" s="24" t="s">
        <v>69</v>
      </c>
      <c r="H36" s="24" t="s">
        <v>69</v>
      </c>
    </row>
    <row r="37" spans="1:8" ht="15.75" x14ac:dyDescent="0.25">
      <c r="A37" s="22" t="s">
        <v>102</v>
      </c>
      <c r="B37" s="22"/>
      <c r="C37" s="27"/>
      <c r="D37" s="25">
        <v>0.5</v>
      </c>
      <c r="E37" s="24" t="s">
        <v>69</v>
      </c>
      <c r="F37" s="24" t="s">
        <v>69</v>
      </c>
      <c r="G37" s="24" t="s">
        <v>69</v>
      </c>
      <c r="H37" s="24" t="s">
        <v>69</v>
      </c>
    </row>
    <row r="38" spans="1:8" x14ac:dyDescent="0.2">
      <c r="A38" s="22" t="s">
        <v>103</v>
      </c>
      <c r="B38" s="22"/>
      <c r="C38" s="24" t="s">
        <v>69</v>
      </c>
      <c r="D38" s="24" t="s">
        <v>69</v>
      </c>
      <c r="E38" s="24" t="s">
        <v>69</v>
      </c>
      <c r="F38" s="24" t="s">
        <v>69</v>
      </c>
      <c r="G38" s="24" t="s">
        <v>69</v>
      </c>
      <c r="H38" s="24" t="s">
        <v>69</v>
      </c>
    </row>
    <row r="39" spans="1:8" x14ac:dyDescent="0.2">
      <c r="A39" s="22" t="s">
        <v>104</v>
      </c>
      <c r="B39" s="22"/>
      <c r="C39" s="24" t="s">
        <v>69</v>
      </c>
      <c r="D39" s="24" t="s">
        <v>69</v>
      </c>
      <c r="E39" s="24" t="s">
        <v>69</v>
      </c>
      <c r="F39" s="24" t="s">
        <v>69</v>
      </c>
      <c r="G39" s="24" t="s">
        <v>69</v>
      </c>
      <c r="H39" s="24" t="s">
        <v>69</v>
      </c>
    </row>
    <row r="40" spans="1:8" x14ac:dyDescent="0.2">
      <c r="A40" s="52" t="s">
        <v>105</v>
      </c>
      <c r="B40" s="52"/>
      <c r="C40" s="52"/>
      <c r="D40" s="52"/>
      <c r="E40" s="52"/>
      <c r="F40" s="52"/>
      <c r="G40" s="52"/>
      <c r="H40" s="53"/>
    </row>
    <row r="41" spans="1:8" x14ac:dyDescent="0.2">
      <c r="A41" s="22" t="s">
        <v>106</v>
      </c>
      <c r="B41" s="22"/>
      <c r="C41" s="24" t="s">
        <v>69</v>
      </c>
      <c r="D41" s="24" t="s">
        <v>69</v>
      </c>
      <c r="E41" s="24" t="s">
        <v>69</v>
      </c>
      <c r="F41" s="24" t="s">
        <v>69</v>
      </c>
      <c r="G41" s="24" t="s">
        <v>69</v>
      </c>
      <c r="H41" s="24" t="s">
        <v>69</v>
      </c>
    </row>
    <row r="42" spans="1:8" x14ac:dyDescent="0.2">
      <c r="A42" s="22" t="s">
        <v>107</v>
      </c>
      <c r="B42" s="22"/>
      <c r="C42" s="24" t="s">
        <v>69</v>
      </c>
      <c r="D42" s="24" t="s">
        <v>69</v>
      </c>
      <c r="E42" s="24" t="s">
        <v>69</v>
      </c>
      <c r="F42" s="24" t="s">
        <v>69</v>
      </c>
      <c r="G42" s="24" t="s">
        <v>69</v>
      </c>
      <c r="H42" s="24" t="s">
        <v>69</v>
      </c>
    </row>
    <row r="43" spans="1:8" x14ac:dyDescent="0.2">
      <c r="A43" s="22" t="s">
        <v>108</v>
      </c>
      <c r="B43" s="22"/>
      <c r="C43" s="25">
        <v>0.5</v>
      </c>
      <c r="D43" s="25">
        <v>0.5</v>
      </c>
      <c r="E43" s="25">
        <v>0.75</v>
      </c>
      <c r="F43" s="24" t="s">
        <v>69</v>
      </c>
      <c r="G43" s="24" t="s">
        <v>69</v>
      </c>
      <c r="H43" s="24" t="s">
        <v>69</v>
      </c>
    </row>
    <row r="44" spans="1:8" x14ac:dyDescent="0.2">
      <c r="A44" s="22" t="s">
        <v>109</v>
      </c>
      <c r="B44" s="22"/>
      <c r="C44" s="25">
        <v>0.25</v>
      </c>
      <c r="D44" s="25">
        <v>0.5</v>
      </c>
      <c r="E44" s="25">
        <v>0.5</v>
      </c>
      <c r="F44" s="25">
        <v>0.75</v>
      </c>
      <c r="G44" s="24" t="s">
        <v>69</v>
      </c>
      <c r="H44" s="24" t="s">
        <v>69</v>
      </c>
    </row>
    <row r="45" spans="1:8" x14ac:dyDescent="0.2">
      <c r="A45" s="22" t="s">
        <v>110</v>
      </c>
      <c r="B45" s="22"/>
      <c r="C45" s="25">
        <v>0.25</v>
      </c>
      <c r="D45" s="25">
        <v>0.5</v>
      </c>
      <c r="E45" s="25">
        <v>0.75</v>
      </c>
      <c r="F45" s="24" t="s">
        <v>69</v>
      </c>
      <c r="G45" s="24" t="s">
        <v>69</v>
      </c>
      <c r="H45" s="24" t="s">
        <v>69</v>
      </c>
    </row>
    <row r="46" spans="1:8" ht="15.75" x14ac:dyDescent="0.25">
      <c r="A46" s="22" t="s">
        <v>111</v>
      </c>
      <c r="B46" s="23"/>
      <c r="C46" s="27"/>
      <c r="D46" s="24" t="s">
        <v>69</v>
      </c>
      <c r="E46" s="24" t="s">
        <v>69</v>
      </c>
      <c r="F46" s="24" t="s">
        <v>69</v>
      </c>
      <c r="G46" s="27"/>
      <c r="H46" s="27"/>
    </row>
    <row r="47" spans="1:8" x14ac:dyDescent="0.2">
      <c r="A47" s="22" t="s">
        <v>112</v>
      </c>
      <c r="B47" s="22"/>
      <c r="C47" s="25">
        <v>0.25</v>
      </c>
      <c r="D47" s="25">
        <v>0.5</v>
      </c>
      <c r="E47" s="25">
        <v>0.75</v>
      </c>
      <c r="F47" s="24" t="s">
        <v>69</v>
      </c>
      <c r="G47" s="24" t="s">
        <v>69</v>
      </c>
      <c r="H47" s="24" t="s">
        <v>69</v>
      </c>
    </row>
    <row r="48" spans="1:8" ht="15.75" x14ac:dyDescent="0.25">
      <c r="A48" s="2"/>
    </row>
  </sheetData>
  <mergeCells count="7">
    <mergeCell ref="A40:H40"/>
    <mergeCell ref="A1:H1"/>
    <mergeCell ref="A3:H3"/>
    <mergeCell ref="A20:H20"/>
    <mergeCell ref="A31:H31"/>
    <mergeCell ref="A11:B11"/>
    <mergeCell ref="A13:B13"/>
  </mergeCells>
  <phoneticPr fontId="0" type="noConversion"/>
  <pageMargins left="0.75" right="0.75" top="1" bottom="1" header="0.5" footer="0.5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"/>
  <sheetViews>
    <sheetView tabSelected="1" workbookViewId="0">
      <selection activeCell="A3" sqref="A3:E3"/>
    </sheetView>
  </sheetViews>
  <sheetFormatPr defaultRowHeight="12.75" x14ac:dyDescent="0.2"/>
  <cols>
    <col min="1" max="1" width="36.7109375" style="45" customWidth="1"/>
    <col min="2" max="2" width="12.7109375" style="45" hidden="1" customWidth="1"/>
    <col min="3" max="4" width="12.7109375" style="45" customWidth="1"/>
    <col min="5" max="6" width="8.7109375" style="45" customWidth="1"/>
    <col min="7" max="16384" width="9.140625" style="45"/>
  </cols>
  <sheetData>
    <row r="1" spans="1:6" ht="15.75" customHeight="1" x14ac:dyDescent="0.2"/>
    <row r="2" spans="1:6" x14ac:dyDescent="0.2">
      <c r="A2" s="44"/>
      <c r="B2" s="44"/>
      <c r="C2" s="44"/>
      <c r="D2" s="44"/>
      <c r="E2" s="44"/>
    </row>
    <row r="3" spans="1:6" x14ac:dyDescent="0.2">
      <c r="A3" s="57" t="s">
        <v>409</v>
      </c>
      <c r="B3" s="58"/>
      <c r="C3" s="58"/>
      <c r="D3" s="58"/>
      <c r="E3" s="59"/>
    </row>
    <row r="4" spans="1:6" x14ac:dyDescent="0.2">
      <c r="A4" s="44"/>
      <c r="B4" s="44"/>
      <c r="C4" s="44"/>
      <c r="D4" s="44"/>
      <c r="F4" s="44"/>
    </row>
    <row r="5" spans="1:6" ht="15" x14ac:dyDescent="0.25">
      <c r="A5" s="47" t="s">
        <v>60</v>
      </c>
      <c r="B5" s="47"/>
      <c r="C5" s="47" t="s">
        <v>146</v>
      </c>
      <c r="D5" s="47" t="s">
        <v>389</v>
      </c>
      <c r="E5" s="47" t="s">
        <v>61</v>
      </c>
      <c r="F5" s="47" t="s">
        <v>62</v>
      </c>
    </row>
    <row r="6" spans="1:6" x14ac:dyDescent="0.2">
      <c r="A6" s="45" t="s">
        <v>68</v>
      </c>
      <c r="C6" s="46" t="s">
        <v>69</v>
      </c>
      <c r="D6" s="46" t="s">
        <v>69</v>
      </c>
      <c r="E6" s="46" t="s">
        <v>69</v>
      </c>
      <c r="F6" s="46" t="s">
        <v>69</v>
      </c>
    </row>
    <row r="7" spans="1:6" x14ac:dyDescent="0.2">
      <c r="A7" s="45" t="s">
        <v>70</v>
      </c>
      <c r="C7" s="46" t="s">
        <v>69</v>
      </c>
      <c r="D7" s="46" t="s">
        <v>69</v>
      </c>
      <c r="E7" s="46" t="s">
        <v>69</v>
      </c>
      <c r="F7" s="46" t="s">
        <v>69</v>
      </c>
    </row>
    <row r="8" spans="1:6" x14ac:dyDescent="0.2">
      <c r="A8" s="45" t="s">
        <v>71</v>
      </c>
      <c r="C8" s="46" t="s">
        <v>69</v>
      </c>
      <c r="D8" s="46" t="s">
        <v>69</v>
      </c>
      <c r="E8" s="46" t="s">
        <v>69</v>
      </c>
      <c r="F8" s="46" t="s">
        <v>69</v>
      </c>
    </row>
    <row r="9" spans="1:6" x14ac:dyDescent="0.2">
      <c r="A9" s="45" t="s">
        <v>390</v>
      </c>
      <c r="C9" s="48">
        <v>0.5</v>
      </c>
      <c r="D9" s="48">
        <v>0.5</v>
      </c>
      <c r="E9" s="48">
        <v>0.5</v>
      </c>
      <c r="F9" s="46" t="s">
        <v>69</v>
      </c>
    </row>
    <row r="10" spans="1:6" x14ac:dyDescent="0.2">
      <c r="A10" s="45" t="s">
        <v>106</v>
      </c>
      <c r="C10" s="46" t="s">
        <v>69</v>
      </c>
      <c r="D10" s="46" t="s">
        <v>69</v>
      </c>
      <c r="E10" s="46" t="s">
        <v>69</v>
      </c>
      <c r="F10" s="46" t="s">
        <v>69</v>
      </c>
    </row>
    <row r="11" spans="1:6" x14ac:dyDescent="0.2">
      <c r="A11" s="45" t="s">
        <v>391</v>
      </c>
      <c r="C11" s="48">
        <v>0</v>
      </c>
      <c r="D11" s="48">
        <v>0</v>
      </c>
      <c r="E11" s="46" t="s">
        <v>69</v>
      </c>
      <c r="F11" s="46" t="s">
        <v>69</v>
      </c>
    </row>
    <row r="12" spans="1:6" x14ac:dyDescent="0.2">
      <c r="A12" s="45" t="s">
        <v>86</v>
      </c>
      <c r="C12" s="46" t="s">
        <v>69</v>
      </c>
      <c r="D12" s="46" t="s">
        <v>69</v>
      </c>
      <c r="E12" s="46" t="s">
        <v>69</v>
      </c>
      <c r="F12" s="46" t="s">
        <v>69</v>
      </c>
    </row>
    <row r="13" spans="1:6" x14ac:dyDescent="0.2">
      <c r="A13" s="45" t="s">
        <v>87</v>
      </c>
      <c r="C13" s="46" t="s">
        <v>69</v>
      </c>
      <c r="D13" s="46" t="s">
        <v>69</v>
      </c>
      <c r="E13" s="46" t="s">
        <v>69</v>
      </c>
      <c r="F13" s="46" t="s">
        <v>69</v>
      </c>
    </row>
    <row r="14" spans="1:6" x14ac:dyDescent="0.2">
      <c r="A14" s="45" t="s">
        <v>88</v>
      </c>
      <c r="C14" s="46" t="s">
        <v>69</v>
      </c>
      <c r="D14" s="46" t="s">
        <v>69</v>
      </c>
      <c r="E14" s="46" t="s">
        <v>69</v>
      </c>
      <c r="F14" s="46" t="s">
        <v>69</v>
      </c>
    </row>
    <row r="15" spans="1:6" x14ac:dyDescent="0.2">
      <c r="A15" s="45" t="s">
        <v>103</v>
      </c>
      <c r="C15" s="46" t="s">
        <v>69</v>
      </c>
      <c r="D15" s="46" t="s">
        <v>69</v>
      </c>
      <c r="E15" s="46" t="s">
        <v>69</v>
      </c>
      <c r="F15" s="46" t="s">
        <v>69</v>
      </c>
    </row>
    <row r="16" spans="1:6" x14ac:dyDescent="0.2">
      <c r="A16" s="45" t="s">
        <v>104</v>
      </c>
      <c r="C16" s="46" t="s">
        <v>69</v>
      </c>
      <c r="D16" s="46" t="s">
        <v>69</v>
      </c>
      <c r="E16" s="46" t="s">
        <v>69</v>
      </c>
      <c r="F16" s="46" t="s">
        <v>69</v>
      </c>
    </row>
    <row r="17" spans="1:6" x14ac:dyDescent="0.2">
      <c r="A17" s="45" t="s">
        <v>84</v>
      </c>
      <c r="C17" s="48">
        <v>0</v>
      </c>
      <c r="D17" s="46" t="s">
        <v>69</v>
      </c>
      <c r="E17" s="46" t="s">
        <v>69</v>
      </c>
      <c r="F17" s="46" t="s">
        <v>69</v>
      </c>
    </row>
    <row r="18" spans="1:6" x14ac:dyDescent="0.2">
      <c r="A18" s="45" t="s">
        <v>89</v>
      </c>
      <c r="C18" s="48">
        <v>0.5</v>
      </c>
      <c r="D18" s="48">
        <v>0.75</v>
      </c>
      <c r="E18" s="46" t="s">
        <v>69</v>
      </c>
      <c r="F18" s="46" t="s">
        <v>69</v>
      </c>
    </row>
    <row r="19" spans="1:6" x14ac:dyDescent="0.2">
      <c r="A19" s="45" t="s">
        <v>90</v>
      </c>
      <c r="C19" s="48">
        <v>0</v>
      </c>
      <c r="D19" s="46" t="s">
        <v>69</v>
      </c>
      <c r="E19" s="46" t="s">
        <v>69</v>
      </c>
      <c r="F19" s="46" t="s">
        <v>69</v>
      </c>
    </row>
    <row r="20" spans="1:6" x14ac:dyDescent="0.2">
      <c r="A20" s="45" t="s">
        <v>91</v>
      </c>
      <c r="C20" s="48">
        <v>0</v>
      </c>
      <c r="D20" s="48">
        <v>0</v>
      </c>
      <c r="E20" s="46" t="s">
        <v>69</v>
      </c>
      <c r="F20" s="46" t="s">
        <v>69</v>
      </c>
    </row>
    <row r="21" spans="1:6" x14ac:dyDescent="0.2">
      <c r="A21" s="45" t="s">
        <v>97</v>
      </c>
      <c r="C21" s="46" t="s">
        <v>69</v>
      </c>
      <c r="D21" s="46" t="s">
        <v>69</v>
      </c>
      <c r="E21" s="46" t="s">
        <v>69</v>
      </c>
      <c r="F21" s="46" t="s">
        <v>69</v>
      </c>
    </row>
    <row r="22" spans="1:6" x14ac:dyDescent="0.2">
      <c r="A22" s="45" t="s">
        <v>98</v>
      </c>
      <c r="C22" s="48" t="s">
        <v>69</v>
      </c>
      <c r="D22" s="46" t="s">
        <v>69</v>
      </c>
      <c r="E22" s="46" t="s">
        <v>69</v>
      </c>
      <c r="F22" s="46" t="s">
        <v>69</v>
      </c>
    </row>
    <row r="23" spans="1:6" x14ac:dyDescent="0.2">
      <c r="A23" s="45" t="s">
        <v>99</v>
      </c>
      <c r="C23" s="46" t="s">
        <v>69</v>
      </c>
      <c r="D23" s="46" t="s">
        <v>69</v>
      </c>
      <c r="E23" s="46" t="s">
        <v>69</v>
      </c>
      <c r="F23" s="46" t="s">
        <v>69</v>
      </c>
    </row>
    <row r="24" spans="1:6" x14ac:dyDescent="0.2">
      <c r="A24" s="45" t="s">
        <v>100</v>
      </c>
      <c r="C24" s="46" t="s">
        <v>69</v>
      </c>
      <c r="D24" s="46" t="s">
        <v>69</v>
      </c>
      <c r="E24" s="48">
        <v>0.5</v>
      </c>
      <c r="F24" s="48" t="s">
        <v>69</v>
      </c>
    </row>
    <row r="25" spans="1:6" x14ac:dyDescent="0.2">
      <c r="A25" s="45" t="s">
        <v>101</v>
      </c>
      <c r="C25" s="46" t="s">
        <v>69</v>
      </c>
      <c r="D25" s="46" t="s">
        <v>69</v>
      </c>
      <c r="E25" s="48">
        <v>0.5</v>
      </c>
      <c r="F25" s="48" t="s">
        <v>69</v>
      </c>
    </row>
    <row r="26" spans="1:6" x14ac:dyDescent="0.2">
      <c r="A26" s="45" t="s">
        <v>392</v>
      </c>
      <c r="C26" s="48">
        <v>0</v>
      </c>
      <c r="D26" s="48">
        <v>0</v>
      </c>
      <c r="E26" s="48">
        <v>0</v>
      </c>
      <c r="F26" s="48" t="s">
        <v>69</v>
      </c>
    </row>
    <row r="27" spans="1:6" x14ac:dyDescent="0.2">
      <c r="A27" s="45" t="s">
        <v>80</v>
      </c>
      <c r="C27" s="48">
        <v>0.75</v>
      </c>
      <c r="D27" s="48">
        <v>0.75</v>
      </c>
      <c r="E27" s="48">
        <v>0.75</v>
      </c>
      <c r="F27" s="48" t="s">
        <v>69</v>
      </c>
    </row>
    <row r="28" spans="1:6" x14ac:dyDescent="0.2">
      <c r="A28" s="45" t="s">
        <v>71</v>
      </c>
      <c r="C28" s="46" t="s">
        <v>69</v>
      </c>
      <c r="D28" s="46" t="s">
        <v>69</v>
      </c>
      <c r="E28" s="48" t="s">
        <v>69</v>
      </c>
      <c r="F28" s="48" t="s">
        <v>69</v>
      </c>
    </row>
    <row r="29" spans="1:6" x14ac:dyDescent="0.2">
      <c r="A29" s="45" t="s">
        <v>83</v>
      </c>
      <c r="C29" s="46" t="s">
        <v>393</v>
      </c>
      <c r="D29" s="46" t="s">
        <v>393</v>
      </c>
      <c r="E29" s="48" t="s">
        <v>393</v>
      </c>
      <c r="F29" s="48" t="s">
        <v>393</v>
      </c>
    </row>
    <row r="30" spans="1:6" x14ac:dyDescent="0.2">
      <c r="A30" s="45" t="s">
        <v>108</v>
      </c>
      <c r="C30" s="48">
        <v>0.25</v>
      </c>
      <c r="D30" s="48">
        <v>0.25</v>
      </c>
      <c r="E30" s="48">
        <v>0.5</v>
      </c>
      <c r="F30" s="48">
        <v>0.75</v>
      </c>
    </row>
    <row r="31" spans="1:6" x14ac:dyDescent="0.2">
      <c r="A31" s="45" t="s">
        <v>109</v>
      </c>
      <c r="C31" s="46" t="s">
        <v>393</v>
      </c>
      <c r="D31" s="46" t="s">
        <v>393</v>
      </c>
      <c r="E31" s="48" t="s">
        <v>393</v>
      </c>
      <c r="F31" s="48" t="s">
        <v>393</v>
      </c>
    </row>
    <row r="32" spans="1:6" x14ac:dyDescent="0.2">
      <c r="A32" s="45" t="s">
        <v>110</v>
      </c>
      <c r="C32" s="48">
        <v>0.25</v>
      </c>
      <c r="D32" s="48">
        <v>0.25</v>
      </c>
      <c r="E32" s="48">
        <v>0.25</v>
      </c>
      <c r="F32" s="48">
        <v>0.75</v>
      </c>
    </row>
    <row r="33" spans="1:6" x14ac:dyDescent="0.2">
      <c r="A33" s="45" t="s">
        <v>112</v>
      </c>
      <c r="C33" s="48">
        <v>0</v>
      </c>
      <c r="D33" s="48">
        <v>0</v>
      </c>
      <c r="E33" s="48">
        <v>0.25</v>
      </c>
      <c r="F33" s="48">
        <v>0.75</v>
      </c>
    </row>
    <row r="34" spans="1:6" ht="25.5" x14ac:dyDescent="0.2">
      <c r="A34" s="49" t="s">
        <v>394</v>
      </c>
      <c r="C34" s="48">
        <v>0</v>
      </c>
      <c r="D34" s="48">
        <v>0</v>
      </c>
      <c r="E34" s="48">
        <v>0</v>
      </c>
      <c r="F34" s="48">
        <v>0.75</v>
      </c>
    </row>
    <row r="35" spans="1:6" x14ac:dyDescent="0.2">
      <c r="A35" s="45" t="s">
        <v>77</v>
      </c>
      <c r="C35" s="48">
        <v>0</v>
      </c>
      <c r="D35" s="48">
        <v>0</v>
      </c>
      <c r="E35" s="48">
        <v>0</v>
      </c>
      <c r="F35" s="48" t="s">
        <v>69</v>
      </c>
    </row>
    <row r="36" spans="1:6" x14ac:dyDescent="0.2">
      <c r="A36" s="45" t="s">
        <v>74</v>
      </c>
      <c r="C36" s="46" t="s">
        <v>395</v>
      </c>
      <c r="D36" s="46" t="s">
        <v>395</v>
      </c>
      <c r="E36" s="48" t="s">
        <v>395</v>
      </c>
      <c r="F36" s="48" t="s">
        <v>395</v>
      </c>
    </row>
    <row r="37" spans="1:6" x14ac:dyDescent="0.2">
      <c r="A37" s="45" t="s">
        <v>396</v>
      </c>
      <c r="C37" s="46" t="s">
        <v>69</v>
      </c>
      <c r="D37" s="46" t="s">
        <v>69</v>
      </c>
      <c r="E37" s="48" t="s">
        <v>69</v>
      </c>
      <c r="F37" s="48" t="s">
        <v>69</v>
      </c>
    </row>
    <row r="38" spans="1:6" x14ac:dyDescent="0.2">
      <c r="A38" s="49" t="s">
        <v>76</v>
      </c>
      <c r="C38" s="46" t="s">
        <v>395</v>
      </c>
      <c r="D38" s="46" t="s">
        <v>395</v>
      </c>
      <c r="E38" s="48" t="s">
        <v>395</v>
      </c>
      <c r="F38" s="48" t="s">
        <v>395</v>
      </c>
    </row>
    <row r="39" spans="1:6" x14ac:dyDescent="0.2">
      <c r="A39" s="49" t="s">
        <v>79</v>
      </c>
      <c r="C39" s="46" t="s">
        <v>395</v>
      </c>
      <c r="D39" s="46" t="s">
        <v>395</v>
      </c>
      <c r="E39" s="48" t="s">
        <v>395</v>
      </c>
      <c r="F39" s="48" t="s">
        <v>395</v>
      </c>
    </row>
    <row r="40" spans="1:6" x14ac:dyDescent="0.2">
      <c r="A40" s="49" t="s">
        <v>397</v>
      </c>
      <c r="C40" s="46" t="s">
        <v>393</v>
      </c>
      <c r="D40" s="46" t="s">
        <v>393</v>
      </c>
      <c r="E40" s="48" t="s">
        <v>393</v>
      </c>
      <c r="F40" s="48" t="s">
        <v>393</v>
      </c>
    </row>
    <row r="41" spans="1:6" x14ac:dyDescent="0.2">
      <c r="A41" s="50" t="s">
        <v>398</v>
      </c>
      <c r="C41" s="46" t="s">
        <v>395</v>
      </c>
      <c r="D41" s="46" t="s">
        <v>395</v>
      </c>
      <c r="E41" s="51" t="s">
        <v>395</v>
      </c>
      <c r="F41" s="51" t="s">
        <v>395</v>
      </c>
    </row>
    <row r="42" spans="1:6" x14ac:dyDescent="0.2">
      <c r="A42" s="50" t="s">
        <v>399</v>
      </c>
      <c r="C42" s="46" t="s">
        <v>395</v>
      </c>
      <c r="D42" s="46" t="s">
        <v>395</v>
      </c>
      <c r="E42" s="51" t="s">
        <v>395</v>
      </c>
      <c r="F42" s="51" t="s">
        <v>395</v>
      </c>
    </row>
    <row r="43" spans="1:6" x14ac:dyDescent="0.2">
      <c r="A43" s="50" t="s">
        <v>400</v>
      </c>
      <c r="C43" s="46" t="s">
        <v>395</v>
      </c>
      <c r="D43" s="46" t="s">
        <v>395</v>
      </c>
      <c r="E43" s="46" t="s">
        <v>395</v>
      </c>
      <c r="F43" s="46" t="s">
        <v>395</v>
      </c>
    </row>
    <row r="44" spans="1:6" x14ac:dyDescent="0.2">
      <c r="A44" s="50" t="s">
        <v>401</v>
      </c>
      <c r="C44" s="46" t="s">
        <v>395</v>
      </c>
      <c r="D44" s="46" t="s">
        <v>395</v>
      </c>
      <c r="E44" s="46" t="s">
        <v>395</v>
      </c>
      <c r="F44" s="46" t="s">
        <v>395</v>
      </c>
    </row>
    <row r="45" spans="1:6" x14ac:dyDescent="0.2">
      <c r="A45" s="50" t="s">
        <v>402</v>
      </c>
      <c r="C45" s="46" t="s">
        <v>395</v>
      </c>
      <c r="D45" s="46" t="s">
        <v>395</v>
      </c>
      <c r="E45" s="46" t="s">
        <v>395</v>
      </c>
      <c r="F45" s="46" t="s">
        <v>395</v>
      </c>
    </row>
    <row r="46" spans="1:6" x14ac:dyDescent="0.2">
      <c r="A46" s="50" t="s">
        <v>403</v>
      </c>
      <c r="C46" s="46" t="s">
        <v>395</v>
      </c>
      <c r="D46" s="46" t="s">
        <v>395</v>
      </c>
      <c r="E46" s="46" t="s">
        <v>395</v>
      </c>
      <c r="F46" s="46" t="s">
        <v>395</v>
      </c>
    </row>
    <row r="47" spans="1:6" x14ac:dyDescent="0.2">
      <c r="A47" s="50" t="s">
        <v>404</v>
      </c>
      <c r="C47" s="46" t="s">
        <v>395</v>
      </c>
      <c r="D47" s="46" t="s">
        <v>395</v>
      </c>
      <c r="E47" s="46" t="s">
        <v>395</v>
      </c>
      <c r="F47" s="46" t="s">
        <v>395</v>
      </c>
    </row>
    <row r="48" spans="1:6" x14ac:dyDescent="0.2">
      <c r="A48" s="50" t="s">
        <v>405</v>
      </c>
      <c r="C48" s="46" t="s">
        <v>395</v>
      </c>
      <c r="D48" s="46" t="s">
        <v>395</v>
      </c>
      <c r="E48" s="46" t="s">
        <v>395</v>
      </c>
      <c r="F48" s="46" t="s">
        <v>395</v>
      </c>
    </row>
    <row r="49" spans="1:6" x14ac:dyDescent="0.2">
      <c r="A49" s="50" t="s">
        <v>406</v>
      </c>
      <c r="C49" s="46" t="s">
        <v>393</v>
      </c>
      <c r="D49" s="46" t="s">
        <v>393</v>
      </c>
      <c r="E49" s="46" t="s">
        <v>393</v>
      </c>
      <c r="F49" s="46" t="s">
        <v>393</v>
      </c>
    </row>
    <row r="50" spans="1:6" x14ac:dyDescent="0.2">
      <c r="A50" s="50" t="s">
        <v>407</v>
      </c>
      <c r="C50" s="48">
        <v>0</v>
      </c>
      <c r="D50" s="46" t="s">
        <v>69</v>
      </c>
      <c r="E50" s="46" t="s">
        <v>69</v>
      </c>
      <c r="F50" s="46" t="s">
        <v>69</v>
      </c>
    </row>
    <row r="51" spans="1:6" x14ac:dyDescent="0.2">
      <c r="A51" s="50" t="s">
        <v>408</v>
      </c>
      <c r="C51" s="48">
        <v>0</v>
      </c>
      <c r="D51" s="46" t="s">
        <v>69</v>
      </c>
      <c r="E51" s="46" t="s">
        <v>69</v>
      </c>
      <c r="F51" s="46" t="s">
        <v>69</v>
      </c>
    </row>
    <row r="52" spans="1:6" x14ac:dyDescent="0.2">
      <c r="E52" s="46"/>
      <c r="F52" s="46"/>
    </row>
    <row r="53" spans="1:6" x14ac:dyDescent="0.2">
      <c r="E53" s="46"/>
      <c r="F53" s="46"/>
    </row>
    <row r="54" spans="1:6" x14ac:dyDescent="0.2">
      <c r="E54" s="46"/>
      <c r="F54" s="46"/>
    </row>
    <row r="55" spans="1:6" x14ac:dyDescent="0.2">
      <c r="E55" s="46"/>
      <c r="F55" s="46"/>
    </row>
    <row r="56" spans="1:6" x14ac:dyDescent="0.2">
      <c r="E56" s="46"/>
      <c r="F56" s="46"/>
    </row>
    <row r="57" spans="1:6" x14ac:dyDescent="0.2">
      <c r="E57" s="46"/>
      <c r="F57" s="46"/>
    </row>
    <row r="58" spans="1:6" x14ac:dyDescent="0.2">
      <c r="E58" s="46"/>
      <c r="F58" s="46"/>
    </row>
    <row r="59" spans="1:6" x14ac:dyDescent="0.2">
      <c r="E59" s="46"/>
      <c r="F59" s="46"/>
    </row>
    <row r="60" spans="1:6" x14ac:dyDescent="0.2">
      <c r="E60" s="46"/>
      <c r="F60" s="46"/>
    </row>
    <row r="61" spans="1:6" x14ac:dyDescent="0.2">
      <c r="E61" s="46"/>
      <c r="F61" s="46"/>
    </row>
    <row r="62" spans="1:6" x14ac:dyDescent="0.2">
      <c r="E62" s="46"/>
      <c r="F62" s="46"/>
    </row>
    <row r="63" spans="1:6" x14ac:dyDescent="0.2">
      <c r="E63" s="46"/>
      <c r="F63" s="46"/>
    </row>
    <row r="64" spans="1:6" x14ac:dyDescent="0.2">
      <c r="E64" s="46"/>
      <c r="F64" s="46"/>
    </row>
    <row r="65" spans="5:6" x14ac:dyDescent="0.2">
      <c r="E65" s="46"/>
      <c r="F65" s="46"/>
    </row>
    <row r="66" spans="5:6" x14ac:dyDescent="0.2">
      <c r="E66" s="46"/>
      <c r="F66" s="46"/>
    </row>
    <row r="67" spans="5:6" x14ac:dyDescent="0.2">
      <c r="E67" s="46"/>
      <c r="F67" s="46"/>
    </row>
    <row r="68" spans="5:6" x14ac:dyDescent="0.2">
      <c r="E68" s="46"/>
      <c r="F68" s="46"/>
    </row>
    <row r="69" spans="5:6" x14ac:dyDescent="0.2">
      <c r="E69" s="46"/>
      <c r="F69" s="46"/>
    </row>
    <row r="70" spans="5:6" x14ac:dyDescent="0.2">
      <c r="E70" s="46"/>
      <c r="F70" s="46"/>
    </row>
    <row r="71" spans="5:6" x14ac:dyDescent="0.2">
      <c r="E71" s="46"/>
      <c r="F71" s="46"/>
    </row>
    <row r="72" spans="5:6" x14ac:dyDescent="0.2">
      <c r="E72" s="46"/>
      <c r="F72" s="46"/>
    </row>
    <row r="73" spans="5:6" x14ac:dyDescent="0.2">
      <c r="E73" s="46"/>
      <c r="F73" s="46"/>
    </row>
    <row r="74" spans="5:6" x14ac:dyDescent="0.2">
      <c r="E74" s="46"/>
      <c r="F74" s="46"/>
    </row>
    <row r="75" spans="5:6" x14ac:dyDescent="0.2">
      <c r="E75" s="46"/>
      <c r="F75" s="46"/>
    </row>
    <row r="76" spans="5:6" x14ac:dyDescent="0.2">
      <c r="E76" s="46"/>
      <c r="F76" s="46"/>
    </row>
    <row r="77" spans="5:6" x14ac:dyDescent="0.2">
      <c r="E77" s="46"/>
      <c r="F77" s="46"/>
    </row>
    <row r="78" spans="5:6" x14ac:dyDescent="0.2">
      <c r="E78" s="46"/>
      <c r="F78" s="46"/>
    </row>
    <row r="79" spans="5:6" x14ac:dyDescent="0.2">
      <c r="E79" s="46"/>
      <c r="F79" s="46"/>
    </row>
    <row r="80" spans="5:6" x14ac:dyDescent="0.2">
      <c r="E80" s="46"/>
      <c r="F80" s="46"/>
    </row>
    <row r="81" spans="5:6" x14ac:dyDescent="0.2">
      <c r="E81" s="46"/>
      <c r="F81" s="46"/>
    </row>
    <row r="82" spans="5:6" x14ac:dyDescent="0.2">
      <c r="E82" s="46"/>
      <c r="F82" s="46"/>
    </row>
    <row r="83" spans="5:6" x14ac:dyDescent="0.2">
      <c r="E83" s="46"/>
      <c r="F83" s="46"/>
    </row>
    <row r="84" spans="5:6" x14ac:dyDescent="0.2">
      <c r="E84" s="46"/>
      <c r="F84" s="46"/>
    </row>
    <row r="85" spans="5:6" x14ac:dyDescent="0.2">
      <c r="E85" s="46"/>
      <c r="F85" s="46"/>
    </row>
    <row r="86" spans="5:6" x14ac:dyDescent="0.2">
      <c r="E86" s="46"/>
      <c r="F86" s="46"/>
    </row>
    <row r="87" spans="5:6" x14ac:dyDescent="0.2">
      <c r="E87" s="46"/>
      <c r="F87" s="46"/>
    </row>
    <row r="88" spans="5:6" x14ac:dyDescent="0.2">
      <c r="E88" s="46"/>
      <c r="F88" s="46"/>
    </row>
    <row r="89" spans="5:6" x14ac:dyDescent="0.2">
      <c r="E89" s="46"/>
      <c r="F89" s="46"/>
    </row>
    <row r="90" spans="5:6" x14ac:dyDescent="0.2">
      <c r="E90" s="46"/>
      <c r="F90" s="46"/>
    </row>
    <row r="91" spans="5:6" x14ac:dyDescent="0.2">
      <c r="E91" s="46"/>
      <c r="F91" s="46"/>
    </row>
    <row r="92" spans="5:6" x14ac:dyDescent="0.2">
      <c r="E92" s="46"/>
      <c r="F92" s="46"/>
    </row>
    <row r="93" spans="5:6" x14ac:dyDescent="0.2">
      <c r="E93" s="46"/>
      <c r="F93" s="46"/>
    </row>
    <row r="94" spans="5:6" x14ac:dyDescent="0.2">
      <c r="E94" s="46"/>
      <c r="F94" s="46"/>
    </row>
    <row r="95" spans="5:6" x14ac:dyDescent="0.2">
      <c r="E95" s="46"/>
      <c r="F95" s="46"/>
    </row>
    <row r="96" spans="5:6" x14ac:dyDescent="0.2">
      <c r="E96" s="46"/>
      <c r="F96" s="46"/>
    </row>
    <row r="97" spans="5:6" x14ac:dyDescent="0.2">
      <c r="E97" s="46"/>
      <c r="F97" s="46"/>
    </row>
    <row r="98" spans="5:6" x14ac:dyDescent="0.2">
      <c r="E98" s="46"/>
      <c r="F98" s="46"/>
    </row>
    <row r="99" spans="5:6" x14ac:dyDescent="0.2">
      <c r="E99" s="46"/>
      <c r="F99" s="46"/>
    </row>
    <row r="100" spans="5:6" x14ac:dyDescent="0.2">
      <c r="E100" s="46"/>
      <c r="F100" s="46"/>
    </row>
    <row r="101" spans="5:6" x14ac:dyDescent="0.2">
      <c r="E101" s="46"/>
      <c r="F101" s="46"/>
    </row>
    <row r="102" spans="5:6" x14ac:dyDescent="0.2">
      <c r="E102" s="46"/>
      <c r="F102" s="46"/>
    </row>
    <row r="103" spans="5:6" x14ac:dyDescent="0.2">
      <c r="E103" s="46"/>
      <c r="F103" s="46"/>
    </row>
    <row r="104" spans="5:6" x14ac:dyDescent="0.2">
      <c r="E104" s="46"/>
      <c r="F104" s="46"/>
    </row>
    <row r="105" spans="5:6" x14ac:dyDescent="0.2">
      <c r="E105" s="46"/>
      <c r="F105" s="46"/>
    </row>
    <row r="106" spans="5:6" x14ac:dyDescent="0.2">
      <c r="E106" s="46"/>
      <c r="F106" s="46"/>
    </row>
    <row r="107" spans="5:6" x14ac:dyDescent="0.2">
      <c r="E107" s="46"/>
      <c r="F107" s="46"/>
    </row>
    <row r="108" spans="5:6" x14ac:dyDescent="0.2">
      <c r="E108" s="46"/>
      <c r="F108" s="46"/>
    </row>
    <row r="109" spans="5:6" x14ac:dyDescent="0.2">
      <c r="E109" s="46"/>
      <c r="F109" s="46"/>
    </row>
    <row r="110" spans="5:6" x14ac:dyDescent="0.2">
      <c r="E110" s="46"/>
      <c r="F110" s="46"/>
    </row>
    <row r="111" spans="5:6" x14ac:dyDescent="0.2">
      <c r="E111" s="46"/>
      <c r="F111" s="46"/>
    </row>
    <row r="112" spans="5:6" x14ac:dyDescent="0.2">
      <c r="E112" s="46"/>
      <c r="F112" s="46"/>
    </row>
    <row r="113" spans="5:6" x14ac:dyDescent="0.2">
      <c r="E113" s="46"/>
      <c r="F113" s="46"/>
    </row>
    <row r="114" spans="5:6" x14ac:dyDescent="0.2">
      <c r="E114" s="46"/>
      <c r="F114" s="46"/>
    </row>
    <row r="115" spans="5:6" x14ac:dyDescent="0.2">
      <c r="E115" s="46"/>
      <c r="F115" s="46"/>
    </row>
    <row r="116" spans="5:6" x14ac:dyDescent="0.2">
      <c r="E116" s="46"/>
      <c r="F116" s="46"/>
    </row>
    <row r="117" spans="5:6" x14ac:dyDescent="0.2">
      <c r="E117" s="46"/>
      <c r="F117" s="46"/>
    </row>
    <row r="118" spans="5:6" x14ac:dyDescent="0.2">
      <c r="E118" s="46"/>
      <c r="F118" s="46"/>
    </row>
    <row r="119" spans="5:6" x14ac:dyDescent="0.2">
      <c r="E119" s="46"/>
      <c r="F119" s="46"/>
    </row>
    <row r="120" spans="5:6" x14ac:dyDescent="0.2">
      <c r="E120" s="46"/>
      <c r="F120" s="46"/>
    </row>
    <row r="121" spans="5:6" x14ac:dyDescent="0.2">
      <c r="E121" s="46"/>
      <c r="F121" s="46"/>
    </row>
    <row r="122" spans="5:6" x14ac:dyDescent="0.2">
      <c r="E122" s="46"/>
      <c r="F122" s="46"/>
    </row>
    <row r="123" spans="5:6" x14ac:dyDescent="0.2">
      <c r="E123" s="46"/>
      <c r="F123" s="46"/>
    </row>
    <row r="124" spans="5:6" x14ac:dyDescent="0.2">
      <c r="E124" s="46"/>
      <c r="F124" s="46"/>
    </row>
    <row r="125" spans="5:6" x14ac:dyDescent="0.2">
      <c r="E125" s="46"/>
      <c r="F125" s="46"/>
    </row>
    <row r="126" spans="5:6" x14ac:dyDescent="0.2">
      <c r="E126" s="46"/>
      <c r="F126" s="46"/>
    </row>
    <row r="127" spans="5:6" x14ac:dyDescent="0.2">
      <c r="E127" s="46"/>
      <c r="F127" s="46"/>
    </row>
    <row r="128" spans="5:6" x14ac:dyDescent="0.2">
      <c r="E128" s="46"/>
      <c r="F128" s="46"/>
    </row>
    <row r="129" spans="5:6" x14ac:dyDescent="0.2">
      <c r="E129" s="46"/>
      <c r="F129" s="46"/>
    </row>
    <row r="130" spans="5:6" x14ac:dyDescent="0.2">
      <c r="E130" s="46"/>
      <c r="F130" s="46"/>
    </row>
    <row r="131" spans="5:6" x14ac:dyDescent="0.2">
      <c r="E131" s="46"/>
      <c r="F131" s="46"/>
    </row>
    <row r="132" spans="5:6" x14ac:dyDescent="0.2">
      <c r="E132" s="46"/>
      <c r="F132" s="46"/>
    </row>
    <row r="133" spans="5:6" x14ac:dyDescent="0.2">
      <c r="E133" s="46"/>
      <c r="F133" s="46"/>
    </row>
    <row r="134" spans="5:6" x14ac:dyDescent="0.2">
      <c r="E134" s="46"/>
      <c r="F134" s="46"/>
    </row>
    <row r="135" spans="5:6" x14ac:dyDescent="0.2">
      <c r="E135" s="46"/>
      <c r="F135" s="46"/>
    </row>
    <row r="136" spans="5:6" x14ac:dyDescent="0.2">
      <c r="E136" s="46"/>
      <c r="F136" s="46"/>
    </row>
    <row r="137" spans="5:6" x14ac:dyDescent="0.2">
      <c r="E137" s="46"/>
      <c r="F137" s="46"/>
    </row>
    <row r="138" spans="5:6" x14ac:dyDescent="0.2">
      <c r="E138" s="46"/>
      <c r="F138" s="46"/>
    </row>
    <row r="139" spans="5:6" x14ac:dyDescent="0.2">
      <c r="E139" s="46"/>
      <c r="F139" s="46"/>
    </row>
    <row r="140" spans="5:6" x14ac:dyDescent="0.2">
      <c r="E140" s="46"/>
      <c r="F140" s="46"/>
    </row>
    <row r="141" spans="5:6" x14ac:dyDescent="0.2">
      <c r="E141" s="46"/>
      <c r="F141" s="46"/>
    </row>
    <row r="142" spans="5:6" x14ac:dyDescent="0.2">
      <c r="E142" s="46"/>
      <c r="F142" s="46"/>
    </row>
    <row r="143" spans="5:6" x14ac:dyDescent="0.2">
      <c r="E143" s="46"/>
      <c r="F143" s="46"/>
    </row>
    <row r="144" spans="5:6" x14ac:dyDescent="0.2">
      <c r="E144" s="46"/>
      <c r="F144" s="46"/>
    </row>
    <row r="145" spans="5:6" x14ac:dyDescent="0.2">
      <c r="E145" s="46"/>
      <c r="F145" s="46"/>
    </row>
    <row r="146" spans="5:6" x14ac:dyDescent="0.2">
      <c r="E146" s="46"/>
      <c r="F146" s="46"/>
    </row>
    <row r="147" spans="5:6" x14ac:dyDescent="0.2">
      <c r="E147" s="46"/>
      <c r="F147" s="46"/>
    </row>
    <row r="148" spans="5:6" x14ac:dyDescent="0.2">
      <c r="E148" s="46"/>
      <c r="F148" s="46"/>
    </row>
    <row r="149" spans="5:6" x14ac:dyDescent="0.2">
      <c r="E149" s="46"/>
      <c r="F149" s="46"/>
    </row>
    <row r="150" spans="5:6" x14ac:dyDescent="0.2">
      <c r="E150" s="46"/>
      <c r="F150" s="46"/>
    </row>
    <row r="151" spans="5:6" x14ac:dyDescent="0.2">
      <c r="E151" s="46"/>
      <c r="F151" s="46"/>
    </row>
    <row r="152" spans="5:6" x14ac:dyDescent="0.2">
      <c r="E152" s="46"/>
      <c r="F152" s="46"/>
    </row>
    <row r="153" spans="5:6" x14ac:dyDescent="0.2">
      <c r="E153" s="46"/>
      <c r="F153" s="46"/>
    </row>
  </sheetData>
  <mergeCells count="1">
    <mergeCell ref="A3:E3"/>
  </mergeCells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F14" sqref="F14"/>
    </sheetView>
  </sheetViews>
  <sheetFormatPr defaultRowHeight="12.75" x14ac:dyDescent="0.2"/>
  <cols>
    <col min="1" max="1" width="28.42578125" customWidth="1"/>
  </cols>
  <sheetData>
    <row r="1" spans="1:13" ht="15.75" x14ac:dyDescent="0.25">
      <c r="A1" s="18" t="s">
        <v>113</v>
      </c>
    </row>
    <row r="2" spans="1:13" ht="15.75" x14ac:dyDescent="0.25">
      <c r="A2" s="18" t="s">
        <v>114</v>
      </c>
    </row>
    <row r="3" spans="1:13" ht="15.75" x14ac:dyDescent="0.25">
      <c r="A3" s="2"/>
    </row>
    <row r="4" spans="1:13" ht="15.75" x14ac:dyDescent="0.25">
      <c r="A4" s="2"/>
    </row>
    <row r="5" spans="1:13" ht="15.75" x14ac:dyDescent="0.25">
      <c r="A5" s="2"/>
    </row>
    <row r="6" spans="1:13" ht="15.75" x14ac:dyDescent="0.25">
      <c r="A6" s="2" t="s">
        <v>2</v>
      </c>
      <c r="B6" s="2" t="s">
        <v>3</v>
      </c>
      <c r="G6" s="2" t="s">
        <v>4</v>
      </c>
      <c r="H6" s="2" t="s">
        <v>115</v>
      </c>
    </row>
    <row r="7" spans="1:13" ht="15.75" x14ac:dyDescent="0.25">
      <c r="A7" s="2"/>
    </row>
    <row r="8" spans="1:13" ht="15.75" x14ac:dyDescent="0.25">
      <c r="A8" s="2"/>
    </row>
    <row r="9" spans="1:13" ht="50.25" customHeight="1" x14ac:dyDescent="0.2">
      <c r="A9" s="62" t="s">
        <v>116</v>
      </c>
      <c r="B9" s="60" t="s">
        <v>117</v>
      </c>
      <c r="C9" s="61"/>
      <c r="D9" s="60" t="s">
        <v>118</v>
      </c>
      <c r="E9" s="61"/>
      <c r="F9" s="60" t="s">
        <v>119</v>
      </c>
      <c r="G9" s="61"/>
      <c r="H9" s="60" t="s">
        <v>120</v>
      </c>
      <c r="I9" s="61"/>
      <c r="J9" s="60" t="s">
        <v>121</v>
      </c>
      <c r="K9" s="61"/>
      <c r="L9" s="60" t="s">
        <v>122</v>
      </c>
      <c r="M9" s="61"/>
    </row>
    <row r="10" spans="1:13" x14ac:dyDescent="0.2">
      <c r="A10" s="63"/>
      <c r="B10" s="28" t="s">
        <v>123</v>
      </c>
      <c r="C10" s="28" t="s">
        <v>124</v>
      </c>
      <c r="D10" s="28" t="s">
        <v>123</v>
      </c>
      <c r="E10" s="28" t="s">
        <v>124</v>
      </c>
      <c r="F10" s="28" t="s">
        <v>123</v>
      </c>
      <c r="G10" s="28" t="s">
        <v>124</v>
      </c>
      <c r="H10" s="28" t="s">
        <v>123</v>
      </c>
      <c r="I10" s="28" t="s">
        <v>124</v>
      </c>
      <c r="J10" s="28" t="s">
        <v>123</v>
      </c>
      <c r="K10" s="28" t="s">
        <v>124</v>
      </c>
      <c r="L10" s="28" t="s">
        <v>123</v>
      </c>
      <c r="M10" s="28" t="s">
        <v>124</v>
      </c>
    </row>
    <row r="11" spans="1:13" ht="15.75" x14ac:dyDescent="0.2">
      <c r="A11" s="29" t="s">
        <v>125</v>
      </c>
      <c r="B11" s="30"/>
      <c r="C11" s="30"/>
      <c r="D11" s="30"/>
      <c r="E11" s="30"/>
      <c r="F11" s="30"/>
      <c r="G11" s="30"/>
      <c r="H11" s="31">
        <v>7</v>
      </c>
      <c r="I11" s="31">
        <v>23</v>
      </c>
      <c r="J11" s="31">
        <v>8</v>
      </c>
      <c r="K11" s="31">
        <v>24</v>
      </c>
      <c r="L11" s="31">
        <v>10</v>
      </c>
      <c r="M11" s="31">
        <v>30</v>
      </c>
    </row>
    <row r="12" spans="1:13" ht="15.75" x14ac:dyDescent="0.2">
      <c r="A12" s="29" t="s">
        <v>126</v>
      </c>
      <c r="B12" s="30"/>
      <c r="C12" s="30"/>
      <c r="D12" s="30"/>
      <c r="E12" s="30"/>
      <c r="F12" s="32">
        <v>16</v>
      </c>
      <c r="G12" s="31">
        <v>48</v>
      </c>
      <c r="H12" s="32">
        <v>20</v>
      </c>
      <c r="I12" s="31">
        <v>60</v>
      </c>
      <c r="J12" s="31">
        <v>30</v>
      </c>
      <c r="K12" s="31">
        <v>90</v>
      </c>
      <c r="L12" s="31">
        <v>30</v>
      </c>
      <c r="M12" s="31">
        <v>90</v>
      </c>
    </row>
    <row r="13" spans="1:13" ht="15.75" x14ac:dyDescent="0.2">
      <c r="A13" s="29" t="s">
        <v>127</v>
      </c>
      <c r="B13" s="30"/>
      <c r="C13" s="30"/>
      <c r="D13" s="30"/>
      <c r="E13" s="30"/>
      <c r="F13" s="31">
        <v>3</v>
      </c>
      <c r="G13" s="31">
        <v>8</v>
      </c>
      <c r="H13" s="32">
        <v>14</v>
      </c>
      <c r="I13" s="31">
        <v>20</v>
      </c>
      <c r="J13" s="31">
        <v>14</v>
      </c>
      <c r="K13" s="31">
        <v>20</v>
      </c>
      <c r="L13" s="31">
        <v>28</v>
      </c>
      <c r="M13" s="31">
        <v>40</v>
      </c>
    </row>
    <row r="14" spans="1:13" ht="15.75" x14ac:dyDescent="0.2">
      <c r="A14" s="29" t="s">
        <v>128</v>
      </c>
      <c r="B14" s="30"/>
      <c r="C14" s="30"/>
      <c r="D14" s="30"/>
      <c r="E14" s="30"/>
      <c r="F14" s="31">
        <v>6</v>
      </c>
      <c r="G14" s="31">
        <v>16</v>
      </c>
      <c r="H14" s="31">
        <v>10</v>
      </c>
      <c r="I14" s="31">
        <v>32</v>
      </c>
      <c r="J14" s="31">
        <v>11</v>
      </c>
      <c r="K14" s="31">
        <v>33</v>
      </c>
      <c r="L14" s="31">
        <v>14</v>
      </c>
      <c r="M14" s="31">
        <v>42</v>
      </c>
    </row>
    <row r="15" spans="1:13" ht="15.75" x14ac:dyDescent="0.2">
      <c r="A15" s="29" t="s">
        <v>129</v>
      </c>
      <c r="B15" s="30"/>
      <c r="C15" s="30"/>
      <c r="D15" s="30"/>
      <c r="E15" s="30"/>
      <c r="F15" s="30"/>
      <c r="G15" s="30"/>
      <c r="H15" s="31">
        <v>14</v>
      </c>
      <c r="I15" s="31">
        <v>41</v>
      </c>
      <c r="J15" s="31">
        <v>15</v>
      </c>
      <c r="K15" s="31">
        <v>45</v>
      </c>
      <c r="L15" s="31">
        <v>18</v>
      </c>
      <c r="M15" s="31">
        <v>55</v>
      </c>
    </row>
    <row r="16" spans="1:13" ht="15.75" x14ac:dyDescent="0.2">
      <c r="A16" s="29" t="s">
        <v>130</v>
      </c>
      <c r="B16" s="30"/>
      <c r="C16" s="30"/>
      <c r="D16" s="30"/>
      <c r="E16" s="30"/>
      <c r="F16" s="30"/>
      <c r="G16" s="30"/>
      <c r="H16" s="31">
        <v>16</v>
      </c>
      <c r="I16" s="31">
        <v>46</v>
      </c>
      <c r="J16" s="31">
        <v>18</v>
      </c>
      <c r="K16" s="31">
        <v>54</v>
      </c>
      <c r="L16" s="31">
        <v>24</v>
      </c>
      <c r="M16" s="31">
        <v>72</v>
      </c>
    </row>
    <row r="17" spans="1:13" ht="15.75" x14ac:dyDescent="0.2">
      <c r="A17" s="29" t="s">
        <v>131</v>
      </c>
      <c r="B17" s="30"/>
      <c r="C17" s="30"/>
      <c r="D17" s="30"/>
      <c r="E17" s="30"/>
      <c r="F17" s="30"/>
      <c r="G17" s="30"/>
      <c r="H17" s="31">
        <v>3</v>
      </c>
      <c r="I17" s="31">
        <v>8</v>
      </c>
      <c r="J17" s="31">
        <v>15</v>
      </c>
      <c r="K17" s="31">
        <v>45</v>
      </c>
      <c r="L17" s="31">
        <v>25</v>
      </c>
      <c r="M17" s="31">
        <v>75</v>
      </c>
    </row>
    <row r="18" spans="1:13" ht="15.75" x14ac:dyDescent="0.2">
      <c r="A18" s="29" t="s">
        <v>132</v>
      </c>
      <c r="B18" s="30"/>
      <c r="C18" s="30"/>
      <c r="D18" s="31">
        <v>13</v>
      </c>
      <c r="E18" s="31">
        <v>20</v>
      </c>
      <c r="F18" s="32">
        <v>13</v>
      </c>
      <c r="G18" s="31">
        <v>20</v>
      </c>
      <c r="H18" s="31">
        <v>13</v>
      </c>
      <c r="I18" s="32">
        <v>20</v>
      </c>
      <c r="J18" s="31">
        <v>13</v>
      </c>
      <c r="K18" s="31">
        <v>20</v>
      </c>
      <c r="L18" s="31">
        <v>13</v>
      </c>
      <c r="M18" s="32">
        <v>20</v>
      </c>
    </row>
    <row r="19" spans="1:13" ht="15.75" x14ac:dyDescent="0.2">
      <c r="A19" s="29" t="s">
        <v>133</v>
      </c>
      <c r="B19" s="30"/>
      <c r="C19" s="30"/>
      <c r="D19" s="31">
        <v>51</v>
      </c>
      <c r="E19" s="31">
        <v>154</v>
      </c>
      <c r="F19" s="31">
        <v>48</v>
      </c>
      <c r="G19" s="31">
        <v>145</v>
      </c>
      <c r="H19" s="31">
        <v>50</v>
      </c>
      <c r="I19" s="31">
        <v>150</v>
      </c>
      <c r="J19" s="31">
        <v>50</v>
      </c>
      <c r="K19" s="31">
        <v>150</v>
      </c>
      <c r="L19" s="31">
        <v>50</v>
      </c>
      <c r="M19" s="31">
        <v>150</v>
      </c>
    </row>
    <row r="20" spans="1:13" ht="15.75" x14ac:dyDescent="0.2">
      <c r="A20" s="29" t="s">
        <v>134</v>
      </c>
      <c r="B20" s="30"/>
      <c r="C20" s="30"/>
      <c r="D20" s="30"/>
      <c r="E20" s="30"/>
      <c r="F20" s="31">
        <v>23</v>
      </c>
      <c r="G20" s="31">
        <v>69</v>
      </c>
      <c r="H20" s="31">
        <v>25</v>
      </c>
      <c r="I20" s="31">
        <v>75</v>
      </c>
      <c r="J20" s="31">
        <v>28</v>
      </c>
      <c r="K20" s="31">
        <v>84</v>
      </c>
      <c r="L20" s="31">
        <v>30</v>
      </c>
      <c r="M20" s="31">
        <v>90</v>
      </c>
    </row>
    <row r="21" spans="1:13" ht="15.75" x14ac:dyDescent="0.2">
      <c r="A21" s="29" t="s">
        <v>135</v>
      </c>
      <c r="B21" s="30"/>
      <c r="C21" s="30"/>
      <c r="D21" s="32">
        <v>9</v>
      </c>
      <c r="E21" s="31">
        <v>28</v>
      </c>
      <c r="F21" s="31">
        <v>65</v>
      </c>
      <c r="G21" s="31">
        <v>195</v>
      </c>
      <c r="H21" s="31">
        <v>74</v>
      </c>
      <c r="I21" s="31">
        <v>223</v>
      </c>
      <c r="J21" s="31">
        <v>75</v>
      </c>
      <c r="K21" s="31">
        <v>225</v>
      </c>
      <c r="L21" s="31">
        <v>75</v>
      </c>
      <c r="M21" s="31">
        <v>225</v>
      </c>
    </row>
    <row r="22" spans="1:13" ht="15.75" x14ac:dyDescent="0.2">
      <c r="A22" s="29" t="s">
        <v>136</v>
      </c>
      <c r="B22" s="30"/>
      <c r="C22" s="30"/>
      <c r="D22" s="30"/>
      <c r="E22" s="30"/>
      <c r="F22" s="30"/>
      <c r="G22" s="30"/>
      <c r="H22" s="31">
        <v>25</v>
      </c>
      <c r="I22" s="31">
        <v>50</v>
      </c>
      <c r="J22" s="31">
        <v>30</v>
      </c>
      <c r="K22" s="31">
        <v>60</v>
      </c>
      <c r="L22" s="31">
        <v>37</v>
      </c>
      <c r="M22" s="31">
        <v>74</v>
      </c>
    </row>
    <row r="23" spans="1:13" ht="15.75" x14ac:dyDescent="0.25">
      <c r="A23" s="2"/>
    </row>
    <row r="24" spans="1:13" ht="15.75" x14ac:dyDescent="0.25">
      <c r="A24" s="2"/>
    </row>
    <row r="25" spans="1:13" ht="15.75" x14ac:dyDescent="0.25">
      <c r="A25" s="2" t="s">
        <v>137</v>
      </c>
    </row>
    <row r="26" spans="1:13" ht="15.75" x14ac:dyDescent="0.25">
      <c r="A26" s="2"/>
    </row>
  </sheetData>
  <mergeCells count="7">
    <mergeCell ref="H9:I9"/>
    <mergeCell ref="J9:K9"/>
    <mergeCell ref="L9:M9"/>
    <mergeCell ref="A9:A10"/>
    <mergeCell ref="B9:C9"/>
    <mergeCell ref="D9:E9"/>
    <mergeCell ref="F9:G9"/>
  </mergeCells>
  <phoneticPr fontId="0" type="noConversion"/>
  <pageMargins left="0.75" right="0.75" top="1" bottom="1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view="pageBreakPreview" zoomScale="60" zoomScaleNormal="100" workbookViewId="0">
      <selection activeCell="A159" sqref="A159"/>
    </sheetView>
  </sheetViews>
  <sheetFormatPr defaultRowHeight="12.75" x14ac:dyDescent="0.2"/>
  <cols>
    <col min="1" max="1" width="27.7109375" customWidth="1"/>
  </cols>
  <sheetData>
    <row r="1" spans="1:10" ht="20.25" x14ac:dyDescent="0.3">
      <c r="A1" s="33" t="s">
        <v>138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/>
    </row>
    <row r="5" spans="1:10" ht="15.75" x14ac:dyDescent="0.25">
      <c r="A5" s="2" t="s">
        <v>139</v>
      </c>
      <c r="C5" s="2" t="s">
        <v>140</v>
      </c>
    </row>
    <row r="6" spans="1:10" ht="15.75" x14ac:dyDescent="0.25">
      <c r="A6" s="2" t="s">
        <v>141</v>
      </c>
      <c r="B6" s="2" t="s">
        <v>5</v>
      </c>
    </row>
    <row r="7" spans="1:10" ht="15.75" x14ac:dyDescent="0.25">
      <c r="A7" s="2" t="s">
        <v>142</v>
      </c>
      <c r="B7" s="1" t="s">
        <v>143</v>
      </c>
    </row>
    <row r="8" spans="1:10" ht="15.75" x14ac:dyDescent="0.25">
      <c r="A8" s="2"/>
    </row>
    <row r="9" spans="1:10" x14ac:dyDescent="0.2">
      <c r="A9" s="34"/>
      <c r="B9" s="64" t="s">
        <v>145</v>
      </c>
      <c r="C9" s="36"/>
      <c r="D9" s="36" t="s">
        <v>147</v>
      </c>
      <c r="E9" s="36"/>
      <c r="F9" s="36" t="s">
        <v>147</v>
      </c>
      <c r="G9" s="36"/>
      <c r="H9" s="36" t="s">
        <v>147</v>
      </c>
      <c r="I9" s="36"/>
      <c r="J9" s="36" t="s">
        <v>147</v>
      </c>
    </row>
    <row r="10" spans="1:10" x14ac:dyDescent="0.2">
      <c r="A10" s="35" t="s">
        <v>144</v>
      </c>
      <c r="B10" s="65"/>
      <c r="C10" s="37" t="s">
        <v>146</v>
      </c>
      <c r="D10" s="37" t="s">
        <v>148</v>
      </c>
      <c r="E10" s="37" t="s">
        <v>149</v>
      </c>
      <c r="F10" s="37" t="s">
        <v>148</v>
      </c>
      <c r="G10" s="37" t="s">
        <v>61</v>
      </c>
      <c r="H10" s="37" t="s">
        <v>148</v>
      </c>
      <c r="I10" s="37" t="s">
        <v>62</v>
      </c>
      <c r="J10" s="37" t="s">
        <v>148</v>
      </c>
    </row>
    <row r="11" spans="1:10" ht="15.75" x14ac:dyDescent="0.2">
      <c r="A11" s="38" t="s">
        <v>150</v>
      </c>
      <c r="B11" s="39" t="s">
        <v>151</v>
      </c>
      <c r="C11" s="30"/>
      <c r="D11" s="30"/>
      <c r="E11" s="30"/>
      <c r="F11" s="30"/>
      <c r="G11" s="30"/>
      <c r="H11" s="30"/>
      <c r="I11" s="40" t="s">
        <v>152</v>
      </c>
      <c r="J11" s="40" t="s">
        <v>153</v>
      </c>
    </row>
    <row r="12" spans="1:10" ht="15.75" x14ac:dyDescent="0.2">
      <c r="A12" s="38" t="s">
        <v>154</v>
      </c>
      <c r="B12" s="39" t="s">
        <v>155</v>
      </c>
      <c r="C12" s="30"/>
      <c r="D12" s="30"/>
      <c r="E12" s="30"/>
      <c r="F12" s="30"/>
      <c r="G12" s="30"/>
      <c r="H12" s="30"/>
      <c r="I12" s="40" t="s">
        <v>152</v>
      </c>
      <c r="J12" s="40" t="s">
        <v>156</v>
      </c>
    </row>
    <row r="13" spans="1:10" ht="15.75" x14ac:dyDescent="0.2">
      <c r="A13" s="38" t="s">
        <v>157</v>
      </c>
      <c r="B13" s="39" t="s">
        <v>158</v>
      </c>
      <c r="C13" s="30"/>
      <c r="D13" s="30"/>
      <c r="E13" s="30"/>
      <c r="F13" s="30"/>
      <c r="G13" s="30"/>
      <c r="H13" s="30"/>
      <c r="I13" s="40" t="s">
        <v>152</v>
      </c>
      <c r="J13" s="40" t="s">
        <v>156</v>
      </c>
    </row>
    <row r="14" spans="1:10" ht="15.75" x14ac:dyDescent="0.2">
      <c r="A14" s="38" t="s">
        <v>159</v>
      </c>
      <c r="B14" s="39" t="s">
        <v>160</v>
      </c>
      <c r="C14" s="30"/>
      <c r="D14" s="30"/>
      <c r="E14" s="30"/>
      <c r="F14" s="30"/>
      <c r="G14" s="30"/>
      <c r="H14" s="30"/>
      <c r="I14" s="40" t="s">
        <v>152</v>
      </c>
      <c r="J14" s="40" t="s">
        <v>161</v>
      </c>
    </row>
    <row r="15" spans="1:10" ht="15.75" x14ac:dyDescent="0.2">
      <c r="A15" s="38" t="s">
        <v>162</v>
      </c>
      <c r="B15" s="39" t="s">
        <v>163</v>
      </c>
      <c r="C15" s="30"/>
      <c r="D15" s="30"/>
      <c r="E15" s="30"/>
      <c r="F15" s="30"/>
      <c r="G15" s="30"/>
      <c r="H15" s="30"/>
      <c r="I15" s="40" t="s">
        <v>152</v>
      </c>
      <c r="J15" s="40" t="s">
        <v>164</v>
      </c>
    </row>
    <row r="16" spans="1:10" ht="15.75" x14ac:dyDescent="0.25">
      <c r="A16" s="2"/>
    </row>
    <row r="17" spans="1:10" ht="15.75" x14ac:dyDescent="0.25">
      <c r="A17" s="2"/>
    </row>
    <row r="18" spans="1:10" ht="15.75" x14ac:dyDescent="0.25">
      <c r="A18" s="2"/>
    </row>
    <row r="20" spans="1:10" ht="20.25" x14ac:dyDescent="0.3">
      <c r="A20" s="33" t="s">
        <v>138</v>
      </c>
    </row>
    <row r="21" spans="1:10" ht="15.75" x14ac:dyDescent="0.25">
      <c r="A21" s="2"/>
    </row>
    <row r="22" spans="1:10" ht="15.75" x14ac:dyDescent="0.25">
      <c r="A22" s="2"/>
    </row>
    <row r="23" spans="1:10" ht="15.75" x14ac:dyDescent="0.25">
      <c r="A23" s="2"/>
    </row>
    <row r="24" spans="1:10" ht="15.75" x14ac:dyDescent="0.25">
      <c r="A24" s="2" t="s">
        <v>139</v>
      </c>
      <c r="C24" s="2" t="s">
        <v>140</v>
      </c>
    </row>
    <row r="25" spans="1:10" ht="15.75" x14ac:dyDescent="0.25">
      <c r="A25" s="2" t="s">
        <v>141</v>
      </c>
      <c r="B25" s="2" t="s">
        <v>5</v>
      </c>
    </row>
    <row r="26" spans="1:10" ht="15.75" x14ac:dyDescent="0.25">
      <c r="A26" s="2" t="s">
        <v>142</v>
      </c>
      <c r="B26" s="1" t="s">
        <v>30</v>
      </c>
    </row>
    <row r="27" spans="1:10" ht="15.75" x14ac:dyDescent="0.25">
      <c r="A27" s="2"/>
    </row>
    <row r="28" spans="1:10" x14ac:dyDescent="0.2">
      <c r="A28" s="34"/>
      <c r="B28" s="64" t="s">
        <v>145</v>
      </c>
      <c r="C28" s="36"/>
      <c r="D28" s="36" t="s">
        <v>147</v>
      </c>
      <c r="E28" s="36"/>
      <c r="F28" s="36" t="s">
        <v>147</v>
      </c>
      <c r="G28" s="36"/>
      <c r="H28" s="36" t="s">
        <v>147</v>
      </c>
      <c r="I28" s="36"/>
      <c r="J28" s="36" t="s">
        <v>147</v>
      </c>
    </row>
    <row r="29" spans="1:10" x14ac:dyDescent="0.2">
      <c r="A29" s="35" t="s">
        <v>144</v>
      </c>
      <c r="B29" s="65"/>
      <c r="C29" s="37" t="s">
        <v>146</v>
      </c>
      <c r="D29" s="37" t="s">
        <v>148</v>
      </c>
      <c r="E29" s="37" t="s">
        <v>149</v>
      </c>
      <c r="F29" s="37" t="s">
        <v>148</v>
      </c>
      <c r="G29" s="37" t="s">
        <v>61</v>
      </c>
      <c r="H29" s="37" t="s">
        <v>148</v>
      </c>
      <c r="I29" s="37" t="s">
        <v>62</v>
      </c>
      <c r="J29" s="37" t="s">
        <v>148</v>
      </c>
    </row>
    <row r="30" spans="1:10" ht="15.75" x14ac:dyDescent="0.2">
      <c r="A30" s="38" t="s">
        <v>165</v>
      </c>
      <c r="B30" s="39" t="s">
        <v>166</v>
      </c>
      <c r="C30" s="30"/>
      <c r="D30" s="30"/>
      <c r="E30" s="30"/>
      <c r="F30" s="30"/>
      <c r="G30" s="40" t="s">
        <v>152</v>
      </c>
      <c r="H30" s="40" t="s">
        <v>164</v>
      </c>
      <c r="I30" s="30"/>
      <c r="J30" s="30"/>
    </row>
    <row r="31" spans="1:10" ht="15.75" x14ac:dyDescent="0.2">
      <c r="A31" s="38" t="s">
        <v>167</v>
      </c>
      <c r="B31" s="39" t="s">
        <v>166</v>
      </c>
      <c r="C31" s="30"/>
      <c r="D31" s="30"/>
      <c r="E31" s="30"/>
      <c r="F31" s="30"/>
      <c r="G31" s="40" t="s">
        <v>152</v>
      </c>
      <c r="H31" s="40" t="s">
        <v>164</v>
      </c>
      <c r="I31" s="30"/>
      <c r="J31" s="30"/>
    </row>
    <row r="32" spans="1:10" ht="15.75" x14ac:dyDescent="0.2">
      <c r="A32" s="38" t="s">
        <v>168</v>
      </c>
      <c r="B32" s="39" t="s">
        <v>169</v>
      </c>
      <c r="C32" s="30"/>
      <c r="D32" s="30"/>
      <c r="E32" s="30"/>
      <c r="F32" s="30"/>
      <c r="G32" s="30"/>
      <c r="H32" s="30"/>
      <c r="I32" s="40" t="s">
        <v>152</v>
      </c>
      <c r="J32" s="40" t="s">
        <v>161</v>
      </c>
    </row>
    <row r="33" spans="1:10" ht="15.75" x14ac:dyDescent="0.2">
      <c r="A33" s="38" t="s">
        <v>170</v>
      </c>
      <c r="B33" s="39" t="s">
        <v>171</v>
      </c>
      <c r="C33" s="30"/>
      <c r="D33" s="30"/>
      <c r="E33" s="30"/>
      <c r="F33" s="30"/>
      <c r="G33" s="30"/>
      <c r="H33" s="30"/>
      <c r="I33" s="40" t="s">
        <v>152</v>
      </c>
      <c r="J33" s="40" t="s">
        <v>161</v>
      </c>
    </row>
    <row r="34" spans="1:10" ht="15.75" x14ac:dyDescent="0.2">
      <c r="A34" s="38" t="s">
        <v>172</v>
      </c>
      <c r="B34" s="39" t="s">
        <v>173</v>
      </c>
      <c r="C34" s="30"/>
      <c r="D34" s="30"/>
      <c r="E34" s="30"/>
      <c r="F34" s="30"/>
      <c r="G34" s="30"/>
      <c r="H34" s="30"/>
      <c r="I34" s="40" t="s">
        <v>152</v>
      </c>
      <c r="J34" s="40" t="s">
        <v>156</v>
      </c>
    </row>
    <row r="35" spans="1:10" ht="15.75" x14ac:dyDescent="0.2">
      <c r="A35" s="38" t="s">
        <v>174</v>
      </c>
      <c r="B35" s="39" t="s">
        <v>175</v>
      </c>
      <c r="C35" s="30"/>
      <c r="D35" s="30"/>
      <c r="E35" s="30"/>
      <c r="F35" s="30"/>
      <c r="G35" s="30"/>
      <c r="H35" s="30"/>
      <c r="I35" s="40" t="s">
        <v>152</v>
      </c>
      <c r="J35" s="40" t="s">
        <v>156</v>
      </c>
    </row>
    <row r="36" spans="1:10" ht="15.75" x14ac:dyDescent="0.2">
      <c r="A36" s="38" t="s">
        <v>176</v>
      </c>
      <c r="B36" s="39" t="s">
        <v>177</v>
      </c>
      <c r="C36" s="30"/>
      <c r="D36" s="30"/>
      <c r="E36" s="30"/>
      <c r="F36" s="30"/>
      <c r="G36" s="30"/>
      <c r="H36" s="30"/>
      <c r="I36" s="40" t="s">
        <v>152</v>
      </c>
      <c r="J36" s="40" t="s">
        <v>164</v>
      </c>
    </row>
    <row r="37" spans="1:10" ht="15.75" x14ac:dyDescent="0.2">
      <c r="A37" s="38" t="s">
        <v>178</v>
      </c>
      <c r="B37" s="39" t="s">
        <v>179</v>
      </c>
      <c r="C37" s="30"/>
      <c r="D37" s="30"/>
      <c r="E37" s="30"/>
      <c r="F37" s="30"/>
      <c r="G37" s="30"/>
      <c r="H37" s="30"/>
      <c r="I37" s="40" t="s">
        <v>152</v>
      </c>
      <c r="J37" s="40" t="s">
        <v>164</v>
      </c>
    </row>
    <row r="38" spans="1:10" ht="15.75" x14ac:dyDescent="0.2">
      <c r="A38" s="38" t="s">
        <v>180</v>
      </c>
      <c r="B38" s="39" t="s">
        <v>181</v>
      </c>
      <c r="C38" s="30"/>
      <c r="D38" s="30"/>
      <c r="E38" s="30"/>
      <c r="F38" s="30"/>
      <c r="G38" s="30"/>
      <c r="H38" s="30"/>
      <c r="I38" s="40" t="s">
        <v>152</v>
      </c>
      <c r="J38" s="40" t="s">
        <v>164</v>
      </c>
    </row>
    <row r="39" spans="1:10" ht="15.75" x14ac:dyDescent="0.25">
      <c r="A39" s="2"/>
    </row>
    <row r="40" spans="1:10" ht="15.75" x14ac:dyDescent="0.25">
      <c r="A40" s="2"/>
    </row>
    <row r="42" spans="1:10" ht="20.25" x14ac:dyDescent="0.3">
      <c r="A42" s="33" t="s">
        <v>138</v>
      </c>
    </row>
    <row r="43" spans="1:10" ht="15.75" x14ac:dyDescent="0.25">
      <c r="A43" s="2"/>
    </row>
    <row r="44" spans="1:10" ht="15.75" x14ac:dyDescent="0.25">
      <c r="A44" s="2"/>
    </row>
    <row r="45" spans="1:10" ht="15.75" x14ac:dyDescent="0.25">
      <c r="A45" s="2"/>
    </row>
    <row r="46" spans="1:10" ht="15.75" x14ac:dyDescent="0.25">
      <c r="A46" s="2" t="s">
        <v>139</v>
      </c>
      <c r="C46" s="2" t="s">
        <v>140</v>
      </c>
    </row>
    <row r="47" spans="1:10" ht="15.75" x14ac:dyDescent="0.25">
      <c r="A47" s="2" t="s">
        <v>141</v>
      </c>
      <c r="B47" s="2" t="s">
        <v>5</v>
      </c>
    </row>
    <row r="48" spans="1:10" ht="15.75" x14ac:dyDescent="0.25">
      <c r="A48" s="2" t="s">
        <v>142</v>
      </c>
      <c r="B48" s="1" t="s">
        <v>182</v>
      </c>
    </row>
    <row r="49" spans="1:10" ht="15.75" x14ac:dyDescent="0.25">
      <c r="A49" s="2"/>
    </row>
    <row r="50" spans="1:10" x14ac:dyDescent="0.2">
      <c r="A50" s="34"/>
      <c r="B50" s="64" t="s">
        <v>145</v>
      </c>
      <c r="C50" s="36"/>
      <c r="D50" s="36" t="s">
        <v>147</v>
      </c>
      <c r="E50" s="36"/>
      <c r="F50" s="36" t="s">
        <v>147</v>
      </c>
      <c r="G50" s="36"/>
      <c r="H50" s="36" t="s">
        <v>147</v>
      </c>
      <c r="I50" s="36"/>
      <c r="J50" s="36" t="s">
        <v>147</v>
      </c>
    </row>
    <row r="51" spans="1:10" x14ac:dyDescent="0.2">
      <c r="A51" s="35" t="s">
        <v>144</v>
      </c>
      <c r="B51" s="65"/>
      <c r="C51" s="37" t="s">
        <v>146</v>
      </c>
      <c r="D51" s="37" t="s">
        <v>148</v>
      </c>
      <c r="E51" s="37" t="s">
        <v>149</v>
      </c>
      <c r="F51" s="37" t="s">
        <v>148</v>
      </c>
      <c r="G51" s="37" t="s">
        <v>61</v>
      </c>
      <c r="H51" s="37" t="s">
        <v>148</v>
      </c>
      <c r="I51" s="37" t="s">
        <v>62</v>
      </c>
      <c r="J51" s="37" t="s">
        <v>148</v>
      </c>
    </row>
    <row r="52" spans="1:10" ht="15.75" x14ac:dyDescent="0.2">
      <c r="A52" s="38" t="s">
        <v>183</v>
      </c>
      <c r="B52" s="39" t="s">
        <v>184</v>
      </c>
      <c r="C52" s="30"/>
      <c r="D52" s="30"/>
      <c r="E52" s="30"/>
      <c r="F52" s="30"/>
      <c r="G52" s="40" t="s">
        <v>152</v>
      </c>
      <c r="H52" s="40" t="s">
        <v>164</v>
      </c>
      <c r="I52" s="40" t="s">
        <v>152</v>
      </c>
      <c r="J52" s="40" t="s">
        <v>161</v>
      </c>
    </row>
    <row r="53" spans="1:10" ht="15.75" x14ac:dyDescent="0.2">
      <c r="A53" s="38" t="s">
        <v>185</v>
      </c>
      <c r="B53" s="39" t="s">
        <v>186</v>
      </c>
      <c r="C53" s="30"/>
      <c r="D53" s="30"/>
      <c r="E53" s="30"/>
      <c r="F53" s="30"/>
      <c r="G53" s="30"/>
      <c r="H53" s="30"/>
      <c r="I53" s="40" t="s">
        <v>152</v>
      </c>
      <c r="J53" s="40" t="s">
        <v>161</v>
      </c>
    </row>
    <row r="54" spans="1:10" ht="15.75" x14ac:dyDescent="0.2">
      <c r="A54" s="38" t="s">
        <v>187</v>
      </c>
      <c r="B54" s="39" t="s">
        <v>188</v>
      </c>
      <c r="C54" s="30"/>
      <c r="D54" s="30"/>
      <c r="E54" s="30"/>
      <c r="F54" s="30"/>
      <c r="G54" s="30"/>
      <c r="H54" s="30"/>
      <c r="I54" s="40" t="s">
        <v>152</v>
      </c>
      <c r="J54" s="40" t="s">
        <v>161</v>
      </c>
    </row>
    <row r="55" spans="1:10" ht="15.75" x14ac:dyDescent="0.2">
      <c r="A55" s="38" t="s">
        <v>189</v>
      </c>
      <c r="B55" s="39" t="s">
        <v>190</v>
      </c>
      <c r="C55" s="30"/>
      <c r="D55" s="30"/>
      <c r="E55" s="30"/>
      <c r="F55" s="30"/>
      <c r="G55" s="30"/>
      <c r="H55" s="30"/>
      <c r="I55" s="40" t="s">
        <v>152</v>
      </c>
      <c r="J55" s="40" t="s">
        <v>156</v>
      </c>
    </row>
    <row r="56" spans="1:10" ht="15.75" x14ac:dyDescent="0.2">
      <c r="A56" s="38" t="s">
        <v>191</v>
      </c>
      <c r="B56" s="39" t="s">
        <v>192</v>
      </c>
      <c r="C56" s="30"/>
      <c r="D56" s="30"/>
      <c r="E56" s="30"/>
      <c r="F56" s="30"/>
      <c r="G56" s="30"/>
      <c r="H56" s="30"/>
      <c r="I56" s="40" t="s">
        <v>152</v>
      </c>
      <c r="J56" s="40" t="s">
        <v>156</v>
      </c>
    </row>
    <row r="57" spans="1:10" ht="15.75" x14ac:dyDescent="0.2">
      <c r="A57" s="38" t="s">
        <v>193</v>
      </c>
      <c r="B57" s="39" t="s">
        <v>194</v>
      </c>
      <c r="C57" s="30"/>
      <c r="D57" s="30"/>
      <c r="E57" s="30"/>
      <c r="F57" s="30"/>
      <c r="G57" s="30"/>
      <c r="H57" s="30"/>
      <c r="I57" s="40" t="s">
        <v>152</v>
      </c>
      <c r="J57" s="40" t="s">
        <v>164</v>
      </c>
    </row>
    <row r="58" spans="1:10" ht="15.75" x14ac:dyDescent="0.25">
      <c r="A58" s="2"/>
    </row>
    <row r="60" spans="1:10" ht="20.25" x14ac:dyDescent="0.3">
      <c r="A60" s="33" t="s">
        <v>138</v>
      </c>
    </row>
    <row r="61" spans="1:10" ht="15.75" x14ac:dyDescent="0.25">
      <c r="A61" s="2"/>
    </row>
    <row r="62" spans="1:10" ht="15.75" x14ac:dyDescent="0.25">
      <c r="A62" s="2"/>
    </row>
    <row r="63" spans="1:10" ht="15.75" x14ac:dyDescent="0.25">
      <c r="A63" s="2"/>
    </row>
    <row r="64" spans="1:10" ht="15.75" x14ac:dyDescent="0.25">
      <c r="A64" s="2" t="s">
        <v>139</v>
      </c>
      <c r="C64" s="2" t="s">
        <v>140</v>
      </c>
    </row>
    <row r="65" spans="1:10" ht="15.75" x14ac:dyDescent="0.25">
      <c r="A65" s="2" t="s">
        <v>141</v>
      </c>
      <c r="B65" s="2" t="s">
        <v>5</v>
      </c>
    </row>
    <row r="66" spans="1:10" ht="15.75" x14ac:dyDescent="0.25">
      <c r="A66" s="2" t="s">
        <v>142</v>
      </c>
      <c r="B66" s="1" t="s">
        <v>195</v>
      </c>
    </row>
    <row r="67" spans="1:10" ht="15.75" x14ac:dyDescent="0.25">
      <c r="A67" s="2"/>
    </row>
    <row r="68" spans="1:10" x14ac:dyDescent="0.2">
      <c r="A68" s="34"/>
      <c r="B68" s="64" t="s">
        <v>145</v>
      </c>
      <c r="C68" s="36"/>
      <c r="D68" s="36" t="s">
        <v>147</v>
      </c>
      <c r="E68" s="36"/>
      <c r="F68" s="36" t="s">
        <v>147</v>
      </c>
      <c r="G68" s="36"/>
      <c r="H68" s="36" t="s">
        <v>147</v>
      </c>
      <c r="I68" s="36"/>
      <c r="J68" s="36" t="s">
        <v>147</v>
      </c>
    </row>
    <row r="69" spans="1:10" x14ac:dyDescent="0.2">
      <c r="A69" s="35" t="s">
        <v>144</v>
      </c>
      <c r="B69" s="65"/>
      <c r="C69" s="37" t="s">
        <v>146</v>
      </c>
      <c r="D69" s="37" t="s">
        <v>148</v>
      </c>
      <c r="E69" s="37" t="s">
        <v>149</v>
      </c>
      <c r="F69" s="37" t="s">
        <v>148</v>
      </c>
      <c r="G69" s="37" t="s">
        <v>61</v>
      </c>
      <c r="H69" s="37" t="s">
        <v>148</v>
      </c>
      <c r="I69" s="37" t="s">
        <v>62</v>
      </c>
      <c r="J69" s="37" t="s">
        <v>148</v>
      </c>
    </row>
    <row r="70" spans="1:10" ht="15.75" x14ac:dyDescent="0.2">
      <c r="A70" s="38" t="s">
        <v>196</v>
      </c>
      <c r="B70" s="41">
        <v>410228</v>
      </c>
      <c r="C70" s="30"/>
      <c r="D70" s="30"/>
      <c r="E70" s="30"/>
      <c r="F70" s="30"/>
      <c r="G70" s="30"/>
      <c r="H70" s="30"/>
      <c r="I70" s="40" t="s">
        <v>152</v>
      </c>
      <c r="J70" s="40" t="s">
        <v>161</v>
      </c>
    </row>
    <row r="71" spans="1:10" ht="15.75" x14ac:dyDescent="0.2">
      <c r="A71" s="38" t="s">
        <v>197</v>
      </c>
      <c r="B71" s="41">
        <v>702422</v>
      </c>
      <c r="C71" s="30"/>
      <c r="D71" s="30"/>
      <c r="E71" s="30"/>
      <c r="F71" s="30"/>
      <c r="G71" s="30"/>
      <c r="H71" s="30"/>
      <c r="I71" s="40" t="s">
        <v>152</v>
      </c>
      <c r="J71" s="40" t="s">
        <v>161</v>
      </c>
    </row>
    <row r="72" spans="1:10" ht="15.75" x14ac:dyDescent="0.2">
      <c r="A72" s="38" t="s">
        <v>198</v>
      </c>
      <c r="B72" s="41">
        <v>547925</v>
      </c>
      <c r="C72" s="30"/>
      <c r="D72" s="30"/>
      <c r="E72" s="30"/>
      <c r="F72" s="30"/>
      <c r="G72" s="30"/>
      <c r="H72" s="30"/>
      <c r="I72" s="40" t="s">
        <v>152</v>
      </c>
      <c r="J72" s="40" t="s">
        <v>156</v>
      </c>
    </row>
    <row r="73" spans="1:10" ht="15.75" x14ac:dyDescent="0.2">
      <c r="A73" s="38" t="s">
        <v>199</v>
      </c>
      <c r="B73" s="41">
        <v>824049</v>
      </c>
      <c r="C73" s="30"/>
      <c r="D73" s="30"/>
      <c r="E73" s="30"/>
      <c r="F73" s="30"/>
      <c r="G73" s="30"/>
      <c r="H73" s="30"/>
      <c r="I73" s="40" t="s">
        <v>152</v>
      </c>
      <c r="J73" s="40" t="s">
        <v>156</v>
      </c>
    </row>
    <row r="74" spans="1:10" ht="15.75" x14ac:dyDescent="0.2">
      <c r="A74" s="38" t="s">
        <v>200</v>
      </c>
      <c r="B74" s="41">
        <v>932526</v>
      </c>
      <c r="C74" s="30"/>
      <c r="D74" s="30"/>
      <c r="E74" s="30"/>
      <c r="F74" s="30"/>
      <c r="G74" s="30"/>
      <c r="H74" s="30"/>
      <c r="I74" s="40" t="s">
        <v>152</v>
      </c>
      <c r="J74" s="40" t="s">
        <v>164</v>
      </c>
    </row>
    <row r="75" spans="1:10" ht="15.75" x14ac:dyDescent="0.25">
      <c r="A75" s="2"/>
    </row>
    <row r="76" spans="1:10" ht="15.75" x14ac:dyDescent="0.25">
      <c r="A76" s="2"/>
    </row>
    <row r="78" spans="1:10" ht="20.25" x14ac:dyDescent="0.3">
      <c r="A78" s="33" t="s">
        <v>138</v>
      </c>
    </row>
    <row r="79" spans="1:10" ht="15.75" x14ac:dyDescent="0.25">
      <c r="A79" s="2"/>
    </row>
    <row r="80" spans="1:10" ht="15.75" x14ac:dyDescent="0.25">
      <c r="A80" s="2"/>
    </row>
    <row r="81" spans="1:10" ht="15.75" x14ac:dyDescent="0.25">
      <c r="A81" s="2"/>
    </row>
    <row r="82" spans="1:10" ht="15.75" x14ac:dyDescent="0.25">
      <c r="A82" s="2" t="s">
        <v>139</v>
      </c>
      <c r="C82" s="2" t="s">
        <v>140</v>
      </c>
    </row>
    <row r="83" spans="1:10" ht="15.75" x14ac:dyDescent="0.25">
      <c r="A83" s="2" t="s">
        <v>141</v>
      </c>
      <c r="B83" s="2" t="s">
        <v>5</v>
      </c>
    </row>
    <row r="84" spans="1:10" ht="15.75" x14ac:dyDescent="0.25">
      <c r="A84" s="2" t="s">
        <v>142</v>
      </c>
      <c r="B84" s="1" t="s">
        <v>201</v>
      </c>
    </row>
    <row r="85" spans="1:10" ht="15.75" x14ac:dyDescent="0.25">
      <c r="A85" s="2"/>
    </row>
    <row r="86" spans="1:10" x14ac:dyDescent="0.2">
      <c r="A86" s="34"/>
      <c r="B86" s="64" t="s">
        <v>145</v>
      </c>
      <c r="C86" s="36"/>
      <c r="D86" s="36" t="s">
        <v>147</v>
      </c>
      <c r="E86" s="36"/>
      <c r="F86" s="36" t="s">
        <v>147</v>
      </c>
      <c r="G86" s="36"/>
      <c r="H86" s="36" t="s">
        <v>147</v>
      </c>
      <c r="I86" s="36"/>
      <c r="J86" s="36" t="s">
        <v>147</v>
      </c>
    </row>
    <row r="87" spans="1:10" x14ac:dyDescent="0.2">
      <c r="A87" s="35" t="s">
        <v>144</v>
      </c>
      <c r="B87" s="65"/>
      <c r="C87" s="37" t="s">
        <v>146</v>
      </c>
      <c r="D87" s="37" t="s">
        <v>148</v>
      </c>
      <c r="E87" s="37" t="s">
        <v>149</v>
      </c>
      <c r="F87" s="37" t="s">
        <v>148</v>
      </c>
      <c r="G87" s="37" t="s">
        <v>61</v>
      </c>
      <c r="H87" s="37" t="s">
        <v>148</v>
      </c>
      <c r="I87" s="37" t="s">
        <v>62</v>
      </c>
      <c r="J87" s="37" t="s">
        <v>148</v>
      </c>
    </row>
    <row r="88" spans="1:10" ht="15.75" x14ac:dyDescent="0.2">
      <c r="A88" s="38" t="s">
        <v>202</v>
      </c>
      <c r="B88" s="39" t="s">
        <v>203</v>
      </c>
      <c r="C88" s="30"/>
      <c r="D88" s="30"/>
      <c r="E88" s="30"/>
      <c r="F88" s="30"/>
      <c r="G88" s="30"/>
      <c r="H88" s="30"/>
      <c r="I88" s="40" t="s">
        <v>152</v>
      </c>
      <c r="J88" s="40" t="s">
        <v>161</v>
      </c>
    </row>
    <row r="89" spans="1:10" ht="15.75" x14ac:dyDescent="0.2">
      <c r="A89" s="38" t="s">
        <v>204</v>
      </c>
      <c r="B89" s="39" t="s">
        <v>205</v>
      </c>
      <c r="C89" s="30"/>
      <c r="D89" s="30"/>
      <c r="E89" s="30"/>
      <c r="F89" s="30"/>
      <c r="G89" s="30"/>
      <c r="H89" s="30"/>
      <c r="I89" s="40" t="s">
        <v>152</v>
      </c>
      <c r="J89" s="40" t="s">
        <v>161</v>
      </c>
    </row>
    <row r="90" spans="1:10" ht="15.75" x14ac:dyDescent="0.2">
      <c r="A90" s="38" t="s">
        <v>206</v>
      </c>
      <c r="B90" s="39" t="s">
        <v>207</v>
      </c>
      <c r="C90" s="30"/>
      <c r="D90" s="30"/>
      <c r="E90" s="30"/>
      <c r="F90" s="30"/>
      <c r="G90" s="30"/>
      <c r="H90" s="30"/>
      <c r="I90" s="40" t="s">
        <v>152</v>
      </c>
      <c r="J90" s="40" t="s">
        <v>156</v>
      </c>
    </row>
    <row r="91" spans="1:10" ht="15.75" x14ac:dyDescent="0.2">
      <c r="A91" s="38" t="s">
        <v>208</v>
      </c>
      <c r="B91" s="39" t="s">
        <v>209</v>
      </c>
      <c r="C91" s="30"/>
      <c r="D91" s="30"/>
      <c r="E91" s="30"/>
      <c r="F91" s="30"/>
      <c r="G91" s="30"/>
      <c r="H91" s="30"/>
      <c r="I91" s="40" t="s">
        <v>152</v>
      </c>
      <c r="J91" s="40" t="s">
        <v>156</v>
      </c>
    </row>
    <row r="92" spans="1:10" ht="15.75" x14ac:dyDescent="0.2">
      <c r="A92" s="38" t="s">
        <v>210</v>
      </c>
      <c r="B92" s="39" t="s">
        <v>211</v>
      </c>
      <c r="C92" s="30"/>
      <c r="D92" s="30"/>
      <c r="E92" s="30"/>
      <c r="F92" s="30"/>
      <c r="G92" s="30"/>
      <c r="H92" s="30"/>
      <c r="I92" s="40" t="s">
        <v>152</v>
      </c>
      <c r="J92" s="40" t="s">
        <v>156</v>
      </c>
    </row>
    <row r="93" spans="1:10" ht="15.75" x14ac:dyDescent="0.25">
      <c r="A93" s="2"/>
    </row>
    <row r="94" spans="1:10" ht="15.75" x14ac:dyDescent="0.25">
      <c r="A94" s="2"/>
    </row>
    <row r="95" spans="1:10" ht="15.75" x14ac:dyDescent="0.25">
      <c r="A95" s="2"/>
    </row>
    <row r="97" spans="1:10" ht="20.25" x14ac:dyDescent="0.3">
      <c r="A97" s="33" t="s">
        <v>138</v>
      </c>
    </row>
    <row r="98" spans="1:10" ht="15.75" x14ac:dyDescent="0.25">
      <c r="A98" s="2"/>
    </row>
    <row r="99" spans="1:10" ht="15.75" x14ac:dyDescent="0.25">
      <c r="A99" s="2"/>
    </row>
    <row r="100" spans="1:10" ht="15.75" x14ac:dyDescent="0.25">
      <c r="A100" s="2"/>
    </row>
    <row r="101" spans="1:10" ht="15.75" x14ac:dyDescent="0.25">
      <c r="A101" s="2" t="s">
        <v>139</v>
      </c>
      <c r="C101" s="2" t="s">
        <v>140</v>
      </c>
    </row>
    <row r="102" spans="1:10" ht="15.75" x14ac:dyDescent="0.25">
      <c r="A102" s="2" t="s">
        <v>141</v>
      </c>
      <c r="B102" s="2" t="s">
        <v>5</v>
      </c>
    </row>
    <row r="103" spans="1:10" ht="15.75" x14ac:dyDescent="0.25">
      <c r="A103" s="2" t="s">
        <v>142</v>
      </c>
      <c r="B103" s="1" t="s">
        <v>212</v>
      </c>
    </row>
    <row r="104" spans="1:10" ht="15.75" x14ac:dyDescent="0.25">
      <c r="A104" s="2"/>
    </row>
    <row r="105" spans="1:10" x14ac:dyDescent="0.2">
      <c r="A105" s="34"/>
      <c r="B105" s="64" t="s">
        <v>145</v>
      </c>
      <c r="C105" s="36"/>
      <c r="D105" s="36" t="s">
        <v>147</v>
      </c>
      <c r="E105" s="36"/>
      <c r="F105" s="36" t="s">
        <v>147</v>
      </c>
      <c r="G105" s="36"/>
      <c r="H105" s="36" t="s">
        <v>147</v>
      </c>
      <c r="I105" s="36"/>
      <c r="J105" s="36" t="s">
        <v>147</v>
      </c>
    </row>
    <row r="106" spans="1:10" x14ac:dyDescent="0.2">
      <c r="A106" s="35" t="s">
        <v>144</v>
      </c>
      <c r="B106" s="65"/>
      <c r="C106" s="37" t="s">
        <v>146</v>
      </c>
      <c r="D106" s="37" t="s">
        <v>148</v>
      </c>
      <c r="E106" s="37" t="s">
        <v>149</v>
      </c>
      <c r="F106" s="37" t="s">
        <v>148</v>
      </c>
      <c r="G106" s="37" t="s">
        <v>61</v>
      </c>
      <c r="H106" s="37" t="s">
        <v>148</v>
      </c>
      <c r="I106" s="37" t="s">
        <v>62</v>
      </c>
      <c r="J106" s="37" t="s">
        <v>148</v>
      </c>
    </row>
    <row r="107" spans="1:10" ht="15.75" x14ac:dyDescent="0.2">
      <c r="A107" s="38" t="s">
        <v>213</v>
      </c>
      <c r="B107" s="39" t="s">
        <v>214</v>
      </c>
      <c r="C107" s="30"/>
      <c r="D107" s="30"/>
      <c r="E107" s="30"/>
      <c r="F107" s="30"/>
      <c r="G107" s="40" t="s">
        <v>152</v>
      </c>
      <c r="H107" s="40" t="s">
        <v>161</v>
      </c>
      <c r="I107" s="30"/>
      <c r="J107" s="30"/>
    </row>
    <row r="108" spans="1:10" ht="15.75" x14ac:dyDescent="0.2">
      <c r="A108" s="38" t="s">
        <v>215</v>
      </c>
      <c r="B108" s="39" t="s">
        <v>216</v>
      </c>
      <c r="C108" s="30"/>
      <c r="D108" s="30"/>
      <c r="E108" s="30"/>
      <c r="F108" s="30"/>
      <c r="G108" s="40" t="s">
        <v>152</v>
      </c>
      <c r="H108" s="40" t="s">
        <v>161</v>
      </c>
      <c r="I108" s="40" t="s">
        <v>152</v>
      </c>
      <c r="J108" s="40" t="s">
        <v>164</v>
      </c>
    </row>
    <row r="109" spans="1:10" ht="15.75" x14ac:dyDescent="0.2">
      <c r="A109" s="38" t="s">
        <v>217</v>
      </c>
      <c r="B109" s="39" t="s">
        <v>218</v>
      </c>
      <c r="C109" s="30"/>
      <c r="D109" s="30"/>
      <c r="E109" s="30"/>
      <c r="F109" s="30"/>
      <c r="G109" s="40" t="s">
        <v>152</v>
      </c>
      <c r="H109" s="40" t="s">
        <v>161</v>
      </c>
      <c r="I109" s="30"/>
      <c r="J109" s="30"/>
    </row>
    <row r="110" spans="1:10" ht="15.75" x14ac:dyDescent="0.2">
      <c r="A110" s="38" t="s">
        <v>219</v>
      </c>
      <c r="B110" s="39" t="s">
        <v>220</v>
      </c>
      <c r="C110" s="30"/>
      <c r="D110" s="30"/>
      <c r="E110" s="30"/>
      <c r="F110" s="30"/>
      <c r="G110" s="40" t="s">
        <v>152</v>
      </c>
      <c r="H110" s="40" t="s">
        <v>156</v>
      </c>
      <c r="I110" s="30"/>
      <c r="J110" s="30"/>
    </row>
    <row r="111" spans="1:10" ht="15.75" x14ac:dyDescent="0.2">
      <c r="A111" s="38" t="s">
        <v>221</v>
      </c>
      <c r="B111" s="39" t="s">
        <v>222</v>
      </c>
      <c r="C111" s="30"/>
      <c r="D111" s="30"/>
      <c r="E111" s="30"/>
      <c r="F111" s="30"/>
      <c r="G111" s="40" t="s">
        <v>152</v>
      </c>
      <c r="H111" s="40" t="s">
        <v>156</v>
      </c>
      <c r="I111" s="40" t="s">
        <v>152</v>
      </c>
      <c r="J111" s="40" t="s">
        <v>164</v>
      </c>
    </row>
    <row r="112" spans="1:10" ht="15.75" x14ac:dyDescent="0.2">
      <c r="A112" s="38" t="s">
        <v>223</v>
      </c>
      <c r="B112" s="39" t="s">
        <v>224</v>
      </c>
      <c r="C112" s="30"/>
      <c r="D112" s="30"/>
      <c r="E112" s="30"/>
      <c r="F112" s="30"/>
      <c r="G112" s="40" t="s">
        <v>152</v>
      </c>
      <c r="H112" s="40" t="s">
        <v>156</v>
      </c>
      <c r="I112" s="30"/>
      <c r="J112" s="30"/>
    </row>
    <row r="113" spans="1:10" ht="15.75" x14ac:dyDescent="0.2">
      <c r="A113" s="38" t="s">
        <v>225</v>
      </c>
      <c r="B113" s="39" t="s">
        <v>226</v>
      </c>
      <c r="C113" s="30"/>
      <c r="D113" s="30"/>
      <c r="E113" s="30"/>
      <c r="F113" s="30"/>
      <c r="G113" s="40" t="s">
        <v>152</v>
      </c>
      <c r="H113" s="40" t="s">
        <v>164</v>
      </c>
      <c r="I113" s="30"/>
      <c r="J113" s="30"/>
    </row>
    <row r="114" spans="1:10" ht="15.75" x14ac:dyDescent="0.2">
      <c r="A114" s="38" t="s">
        <v>227</v>
      </c>
      <c r="B114" s="39" t="s">
        <v>228</v>
      </c>
      <c r="C114" s="30"/>
      <c r="D114" s="30"/>
      <c r="E114" s="30"/>
      <c r="F114" s="30"/>
      <c r="G114" s="40" t="s">
        <v>152</v>
      </c>
      <c r="H114" s="40" t="s">
        <v>164</v>
      </c>
      <c r="I114" s="30"/>
      <c r="J114" s="30"/>
    </row>
    <row r="115" spans="1:10" ht="15.75" x14ac:dyDescent="0.2">
      <c r="A115" s="38" t="s">
        <v>229</v>
      </c>
      <c r="B115" s="39" t="s">
        <v>230</v>
      </c>
      <c r="C115" s="30"/>
      <c r="D115" s="30"/>
      <c r="E115" s="30"/>
      <c r="F115" s="30"/>
      <c r="G115" s="30"/>
      <c r="H115" s="30"/>
      <c r="I115" s="40" t="s">
        <v>152</v>
      </c>
      <c r="J115" s="40" t="s">
        <v>161</v>
      </c>
    </row>
    <row r="116" spans="1:10" ht="15.75" x14ac:dyDescent="0.2">
      <c r="A116" s="38" t="s">
        <v>231</v>
      </c>
      <c r="B116" s="39" t="s">
        <v>232</v>
      </c>
      <c r="C116" s="30"/>
      <c r="D116" s="30"/>
      <c r="E116" s="30"/>
      <c r="F116" s="30"/>
      <c r="G116" s="30"/>
      <c r="H116" s="30"/>
      <c r="I116" s="40" t="s">
        <v>152</v>
      </c>
      <c r="J116" s="40" t="s">
        <v>161</v>
      </c>
    </row>
    <row r="117" spans="1:10" ht="15.75" x14ac:dyDescent="0.2">
      <c r="A117" s="38" t="s">
        <v>233</v>
      </c>
      <c r="B117" s="39" t="s">
        <v>234</v>
      </c>
      <c r="C117" s="30"/>
      <c r="D117" s="30"/>
      <c r="E117" s="30"/>
      <c r="F117" s="30"/>
      <c r="G117" s="30"/>
      <c r="H117" s="30"/>
      <c r="I117" s="40" t="s">
        <v>152</v>
      </c>
      <c r="J117" s="40" t="s">
        <v>161</v>
      </c>
    </row>
    <row r="118" spans="1:10" ht="15.75" x14ac:dyDescent="0.2">
      <c r="A118" s="38" t="s">
        <v>235</v>
      </c>
      <c r="B118" s="39" t="s">
        <v>236</v>
      </c>
      <c r="C118" s="30"/>
      <c r="D118" s="30"/>
      <c r="E118" s="30"/>
      <c r="F118" s="30"/>
      <c r="G118" s="30"/>
      <c r="H118" s="30"/>
      <c r="I118" s="40" t="s">
        <v>152</v>
      </c>
      <c r="J118" s="40" t="s">
        <v>156</v>
      </c>
    </row>
    <row r="119" spans="1:10" ht="15.75" x14ac:dyDescent="0.2">
      <c r="A119" s="38" t="s">
        <v>237</v>
      </c>
      <c r="B119" s="39" t="s">
        <v>238</v>
      </c>
      <c r="C119" s="30"/>
      <c r="D119" s="30"/>
      <c r="E119" s="30"/>
      <c r="F119" s="30"/>
      <c r="G119" s="30"/>
      <c r="H119" s="30"/>
      <c r="I119" s="40" t="s">
        <v>152</v>
      </c>
      <c r="J119" s="40" t="s">
        <v>156</v>
      </c>
    </row>
    <row r="120" spans="1:10" ht="15.75" x14ac:dyDescent="0.2">
      <c r="A120" s="38" t="s">
        <v>239</v>
      </c>
      <c r="B120" s="39" t="s">
        <v>240</v>
      </c>
      <c r="C120" s="30"/>
      <c r="D120" s="30"/>
      <c r="E120" s="30"/>
      <c r="F120" s="30"/>
      <c r="G120" s="30"/>
      <c r="H120" s="30"/>
      <c r="I120" s="40" t="s">
        <v>152</v>
      </c>
      <c r="J120" s="40" t="s">
        <v>156</v>
      </c>
    </row>
    <row r="121" spans="1:10" ht="15.75" x14ac:dyDescent="0.25">
      <c r="A121" s="2"/>
    </row>
    <row r="123" spans="1:10" ht="20.25" x14ac:dyDescent="0.3">
      <c r="A123" s="33" t="s">
        <v>138</v>
      </c>
    </row>
    <row r="124" spans="1:10" ht="15.75" x14ac:dyDescent="0.25">
      <c r="A124" s="2"/>
    </row>
    <row r="125" spans="1:10" ht="15.75" x14ac:dyDescent="0.25">
      <c r="A125" s="2"/>
    </row>
    <row r="126" spans="1:10" ht="15.75" x14ac:dyDescent="0.25">
      <c r="A126" s="2"/>
    </row>
    <row r="127" spans="1:10" ht="15.75" x14ac:dyDescent="0.25">
      <c r="A127" s="2" t="s">
        <v>139</v>
      </c>
      <c r="C127" s="2" t="s">
        <v>140</v>
      </c>
    </row>
    <row r="128" spans="1:10" ht="15.75" x14ac:dyDescent="0.25">
      <c r="A128" s="2" t="s">
        <v>141</v>
      </c>
      <c r="B128" s="2" t="s">
        <v>5</v>
      </c>
    </row>
    <row r="129" spans="1:10" ht="15.75" x14ac:dyDescent="0.25">
      <c r="A129" s="2" t="s">
        <v>142</v>
      </c>
      <c r="B129" s="1" t="s">
        <v>241</v>
      </c>
    </row>
    <row r="130" spans="1:10" ht="15.75" x14ac:dyDescent="0.25">
      <c r="A130" s="2"/>
    </row>
    <row r="131" spans="1:10" x14ac:dyDescent="0.2">
      <c r="A131" s="34"/>
      <c r="B131" s="64" t="s">
        <v>145</v>
      </c>
      <c r="C131" s="36"/>
      <c r="D131" s="36" t="s">
        <v>147</v>
      </c>
      <c r="E131" s="36"/>
      <c r="F131" s="36" t="s">
        <v>147</v>
      </c>
      <c r="G131" s="36"/>
      <c r="H131" s="36" t="s">
        <v>147</v>
      </c>
      <c r="I131" s="36"/>
      <c r="J131" s="36" t="s">
        <v>147</v>
      </c>
    </row>
    <row r="132" spans="1:10" x14ac:dyDescent="0.2">
      <c r="A132" s="35" t="s">
        <v>144</v>
      </c>
      <c r="B132" s="65"/>
      <c r="C132" s="37" t="s">
        <v>146</v>
      </c>
      <c r="D132" s="37" t="s">
        <v>148</v>
      </c>
      <c r="E132" s="37" t="s">
        <v>149</v>
      </c>
      <c r="F132" s="37" t="s">
        <v>148</v>
      </c>
      <c r="G132" s="37" t="s">
        <v>61</v>
      </c>
      <c r="H132" s="37" t="s">
        <v>148</v>
      </c>
      <c r="I132" s="37" t="s">
        <v>62</v>
      </c>
      <c r="J132" s="37" t="s">
        <v>148</v>
      </c>
    </row>
    <row r="133" spans="1:10" ht="15.75" x14ac:dyDescent="0.2">
      <c r="A133" s="38" t="s">
        <v>242</v>
      </c>
      <c r="B133" s="39" t="s">
        <v>243</v>
      </c>
      <c r="C133" s="30"/>
      <c r="D133" s="30"/>
      <c r="E133" s="30"/>
      <c r="F133" s="30"/>
      <c r="G133" s="30"/>
      <c r="H133" s="30"/>
      <c r="I133" s="40" t="s">
        <v>152</v>
      </c>
      <c r="J133" s="40" t="s">
        <v>161</v>
      </c>
    </row>
    <row r="134" spans="1:10" ht="15.75" x14ac:dyDescent="0.2">
      <c r="A134" s="38" t="s">
        <v>244</v>
      </c>
      <c r="B134" s="39" t="s">
        <v>245</v>
      </c>
      <c r="C134" s="30"/>
      <c r="D134" s="30"/>
      <c r="E134" s="30"/>
      <c r="F134" s="30"/>
      <c r="G134" s="30"/>
      <c r="H134" s="30"/>
      <c r="I134" s="40" t="s">
        <v>152</v>
      </c>
      <c r="J134" s="40" t="s">
        <v>156</v>
      </c>
    </row>
    <row r="135" spans="1:10" ht="22.5" x14ac:dyDescent="0.2">
      <c r="A135" s="38" t="s">
        <v>246</v>
      </c>
      <c r="B135" s="39" t="s">
        <v>247</v>
      </c>
      <c r="C135" s="30"/>
      <c r="D135" s="30"/>
      <c r="E135" s="30"/>
      <c r="F135" s="30"/>
      <c r="G135" s="30"/>
      <c r="H135" s="30"/>
      <c r="I135" s="40" t="s">
        <v>152</v>
      </c>
      <c r="J135" s="40" t="s">
        <v>248</v>
      </c>
    </row>
    <row r="136" spans="1:10" ht="15.75" x14ac:dyDescent="0.2">
      <c r="A136" s="38" t="s">
        <v>249</v>
      </c>
      <c r="B136" s="39" t="s">
        <v>250</v>
      </c>
      <c r="C136" s="30"/>
      <c r="D136" s="30"/>
      <c r="E136" s="30"/>
      <c r="F136" s="30"/>
      <c r="G136" s="30"/>
      <c r="H136" s="30"/>
      <c r="I136" s="40" t="s">
        <v>152</v>
      </c>
      <c r="J136" s="40" t="s">
        <v>156</v>
      </c>
    </row>
    <row r="137" spans="1:10" ht="15.75" x14ac:dyDescent="0.25">
      <c r="A137" s="2"/>
    </row>
    <row r="138" spans="1:10" ht="15.75" x14ac:dyDescent="0.25">
      <c r="A138" s="2"/>
    </row>
    <row r="140" spans="1:10" ht="20.25" x14ac:dyDescent="0.3">
      <c r="A140" s="33" t="s">
        <v>138</v>
      </c>
    </row>
    <row r="141" spans="1:10" ht="15.75" x14ac:dyDescent="0.25">
      <c r="A141" s="2"/>
    </row>
    <row r="142" spans="1:10" ht="15.75" x14ac:dyDescent="0.25">
      <c r="A142" s="2"/>
    </row>
    <row r="143" spans="1:10" ht="15.75" x14ac:dyDescent="0.25">
      <c r="A143" s="2"/>
    </row>
    <row r="144" spans="1:10" ht="15.75" x14ac:dyDescent="0.25">
      <c r="A144" s="2" t="s">
        <v>139</v>
      </c>
      <c r="C144" s="2" t="s">
        <v>140</v>
      </c>
    </row>
    <row r="145" spans="1:10" ht="15.75" x14ac:dyDescent="0.25">
      <c r="A145" s="2" t="s">
        <v>141</v>
      </c>
      <c r="B145" s="2" t="s">
        <v>5</v>
      </c>
    </row>
    <row r="146" spans="1:10" ht="15.75" x14ac:dyDescent="0.25">
      <c r="A146" s="2" t="s">
        <v>142</v>
      </c>
      <c r="B146" s="1" t="s">
        <v>251</v>
      </c>
    </row>
    <row r="147" spans="1:10" ht="15.75" x14ac:dyDescent="0.25">
      <c r="A147" s="2"/>
    </row>
    <row r="148" spans="1:10" x14ac:dyDescent="0.2">
      <c r="A148" s="34"/>
      <c r="B148" s="64" t="s">
        <v>145</v>
      </c>
      <c r="C148" s="36"/>
      <c r="D148" s="36" t="s">
        <v>147</v>
      </c>
      <c r="E148" s="36"/>
      <c r="F148" s="36" t="s">
        <v>147</v>
      </c>
      <c r="G148" s="36"/>
      <c r="H148" s="36" t="s">
        <v>147</v>
      </c>
      <c r="I148" s="36"/>
      <c r="J148" s="36" t="s">
        <v>147</v>
      </c>
    </row>
    <row r="149" spans="1:10" x14ac:dyDescent="0.2">
      <c r="A149" s="35" t="s">
        <v>144</v>
      </c>
      <c r="B149" s="65"/>
      <c r="C149" s="37" t="s">
        <v>146</v>
      </c>
      <c r="D149" s="37" t="s">
        <v>148</v>
      </c>
      <c r="E149" s="37" t="s">
        <v>149</v>
      </c>
      <c r="F149" s="37" t="s">
        <v>148</v>
      </c>
      <c r="G149" s="37" t="s">
        <v>61</v>
      </c>
      <c r="H149" s="37" t="s">
        <v>148</v>
      </c>
      <c r="I149" s="37" t="s">
        <v>62</v>
      </c>
      <c r="J149" s="37" t="s">
        <v>148</v>
      </c>
    </row>
    <row r="150" spans="1:10" ht="15.75" x14ac:dyDescent="0.2">
      <c r="A150" s="38" t="s">
        <v>252</v>
      </c>
      <c r="B150" s="39" t="s">
        <v>253</v>
      </c>
      <c r="C150" s="30"/>
      <c r="D150" s="30"/>
      <c r="E150" s="40" t="s">
        <v>152</v>
      </c>
      <c r="F150" s="40" t="s">
        <v>161</v>
      </c>
      <c r="G150" s="30"/>
      <c r="H150" s="30"/>
      <c r="I150" s="30"/>
      <c r="J150" s="30"/>
    </row>
    <row r="151" spans="1:10" ht="15.75" x14ac:dyDescent="0.2">
      <c r="A151" s="38" t="s">
        <v>254</v>
      </c>
      <c r="B151" s="39" t="s">
        <v>255</v>
      </c>
      <c r="C151" s="30"/>
      <c r="D151" s="30"/>
      <c r="E151" s="40" t="s">
        <v>152</v>
      </c>
      <c r="F151" s="40" t="s">
        <v>161</v>
      </c>
      <c r="G151" s="30"/>
      <c r="H151" s="30"/>
      <c r="I151" s="30"/>
      <c r="J151" s="30"/>
    </row>
    <row r="152" spans="1:10" ht="15.75" x14ac:dyDescent="0.2">
      <c r="A152" s="38" t="s">
        <v>256</v>
      </c>
      <c r="B152" s="39" t="s">
        <v>257</v>
      </c>
      <c r="C152" s="30"/>
      <c r="D152" s="30"/>
      <c r="E152" s="40" t="s">
        <v>152</v>
      </c>
      <c r="F152" s="40" t="s">
        <v>156</v>
      </c>
      <c r="G152" s="30"/>
      <c r="H152" s="30"/>
      <c r="I152" s="30"/>
      <c r="J152" s="30"/>
    </row>
    <row r="153" spans="1:10" ht="15.75" x14ac:dyDescent="0.2">
      <c r="A153" s="38" t="s">
        <v>258</v>
      </c>
      <c r="B153" s="39" t="s">
        <v>259</v>
      </c>
      <c r="C153" s="30"/>
      <c r="D153" s="30"/>
      <c r="E153" s="40" t="s">
        <v>152</v>
      </c>
      <c r="F153" s="40" t="s">
        <v>156</v>
      </c>
      <c r="G153" s="30"/>
      <c r="H153" s="30"/>
      <c r="I153" s="30"/>
      <c r="J153" s="30"/>
    </row>
    <row r="154" spans="1:10" ht="15.75" x14ac:dyDescent="0.2">
      <c r="A154" s="38" t="s">
        <v>260</v>
      </c>
      <c r="B154" s="39" t="s">
        <v>261</v>
      </c>
      <c r="C154" s="30"/>
      <c r="D154" s="30"/>
      <c r="E154" s="40" t="s">
        <v>152</v>
      </c>
      <c r="F154" s="40" t="s">
        <v>164</v>
      </c>
      <c r="G154" s="30"/>
      <c r="H154" s="30"/>
      <c r="I154" s="30"/>
      <c r="J154" s="30"/>
    </row>
    <row r="155" spans="1:10" ht="15.75" x14ac:dyDescent="0.2">
      <c r="A155" s="38" t="s">
        <v>262</v>
      </c>
      <c r="B155" s="39" t="s">
        <v>263</v>
      </c>
      <c r="C155" s="30"/>
      <c r="D155" s="30"/>
      <c r="E155" s="40" t="s">
        <v>152</v>
      </c>
      <c r="F155" s="40" t="s">
        <v>164</v>
      </c>
      <c r="G155" s="30"/>
      <c r="H155" s="30"/>
      <c r="I155" s="30"/>
      <c r="J155" s="30"/>
    </row>
    <row r="156" spans="1:10" ht="15.75" x14ac:dyDescent="0.2">
      <c r="A156" s="38" t="s">
        <v>264</v>
      </c>
      <c r="B156" s="39" t="s">
        <v>265</v>
      </c>
      <c r="C156" s="30"/>
      <c r="D156" s="30"/>
      <c r="E156" s="30"/>
      <c r="F156" s="30"/>
      <c r="G156" s="40" t="s">
        <v>152</v>
      </c>
      <c r="H156" s="40" t="s">
        <v>161</v>
      </c>
      <c r="I156" s="30"/>
      <c r="J156" s="30"/>
    </row>
    <row r="157" spans="1:10" ht="15.75" x14ac:dyDescent="0.2">
      <c r="A157" s="38" t="s">
        <v>266</v>
      </c>
      <c r="B157" s="39" t="s">
        <v>267</v>
      </c>
      <c r="C157" s="30"/>
      <c r="D157" s="30"/>
      <c r="E157" s="30"/>
      <c r="F157" s="30"/>
      <c r="G157" s="40" t="s">
        <v>152</v>
      </c>
      <c r="H157" s="40" t="s">
        <v>161</v>
      </c>
      <c r="I157" s="30"/>
      <c r="J157" s="30"/>
    </row>
    <row r="158" spans="1:10" ht="15.75" x14ac:dyDescent="0.2">
      <c r="A158" s="38" t="s">
        <v>268</v>
      </c>
      <c r="B158" s="39" t="s">
        <v>269</v>
      </c>
      <c r="C158" s="30"/>
      <c r="D158" s="30"/>
      <c r="E158" s="30"/>
      <c r="F158" s="30"/>
      <c r="G158" s="40" t="s">
        <v>152</v>
      </c>
      <c r="H158" s="40" t="s">
        <v>156</v>
      </c>
      <c r="I158" s="30"/>
      <c r="J158" s="30"/>
    </row>
    <row r="159" spans="1:10" ht="15.75" x14ac:dyDescent="0.2">
      <c r="A159" s="38" t="s">
        <v>270</v>
      </c>
      <c r="B159" s="39" t="s">
        <v>271</v>
      </c>
      <c r="C159" s="30"/>
      <c r="D159" s="30"/>
      <c r="E159" s="30"/>
      <c r="F159" s="30"/>
      <c r="G159" s="40" t="s">
        <v>152</v>
      </c>
      <c r="H159" s="40" t="s">
        <v>156</v>
      </c>
      <c r="I159" s="30"/>
      <c r="J159" s="30"/>
    </row>
    <row r="160" spans="1:10" ht="15.75" x14ac:dyDescent="0.2">
      <c r="A160" s="38" t="s">
        <v>272</v>
      </c>
      <c r="B160" s="39" t="s">
        <v>273</v>
      </c>
      <c r="C160" s="30"/>
      <c r="D160" s="30"/>
      <c r="E160" s="30"/>
      <c r="F160" s="30"/>
      <c r="G160" s="40" t="s">
        <v>152</v>
      </c>
      <c r="H160" s="40" t="s">
        <v>164</v>
      </c>
      <c r="I160" s="30"/>
      <c r="J160" s="30"/>
    </row>
    <row r="161" spans="1:10" ht="15.75" x14ac:dyDescent="0.2">
      <c r="A161" s="38" t="s">
        <v>274</v>
      </c>
      <c r="B161" s="39" t="s">
        <v>275</v>
      </c>
      <c r="C161" s="30"/>
      <c r="D161" s="30"/>
      <c r="E161" s="30"/>
      <c r="F161" s="30"/>
      <c r="G161" s="40" t="s">
        <v>152</v>
      </c>
      <c r="H161" s="40" t="s">
        <v>164</v>
      </c>
      <c r="I161" s="30"/>
      <c r="J161" s="30"/>
    </row>
    <row r="162" spans="1:10" ht="15.75" x14ac:dyDescent="0.2">
      <c r="A162" s="38" t="s">
        <v>276</v>
      </c>
      <c r="B162" s="39" t="s">
        <v>277</v>
      </c>
      <c r="C162" s="30"/>
      <c r="D162" s="30"/>
      <c r="E162" s="30"/>
      <c r="F162" s="30"/>
      <c r="G162" s="40" t="s">
        <v>152</v>
      </c>
      <c r="H162" s="40" t="s">
        <v>164</v>
      </c>
      <c r="I162" s="40" t="s">
        <v>152</v>
      </c>
      <c r="J162" s="40" t="s">
        <v>161</v>
      </c>
    </row>
    <row r="163" spans="1:10" ht="15.75" x14ac:dyDescent="0.2">
      <c r="A163" s="38" t="s">
        <v>278</v>
      </c>
      <c r="B163" s="39" t="s">
        <v>279</v>
      </c>
      <c r="C163" s="30"/>
      <c r="D163" s="30"/>
      <c r="E163" s="30"/>
      <c r="F163" s="30"/>
      <c r="G163" s="30"/>
      <c r="H163" s="30"/>
      <c r="I163" s="40" t="s">
        <v>152</v>
      </c>
      <c r="J163" s="40" t="s">
        <v>161</v>
      </c>
    </row>
    <row r="164" spans="1:10" ht="15.75" x14ac:dyDescent="0.2">
      <c r="A164" s="38" t="s">
        <v>280</v>
      </c>
      <c r="B164" s="39" t="s">
        <v>281</v>
      </c>
      <c r="C164" s="30"/>
      <c r="D164" s="30"/>
      <c r="E164" s="30"/>
      <c r="F164" s="30"/>
      <c r="G164" s="30"/>
      <c r="H164" s="30"/>
      <c r="I164" s="40" t="s">
        <v>152</v>
      </c>
      <c r="J164" s="40" t="s">
        <v>161</v>
      </c>
    </row>
    <row r="165" spans="1:10" ht="15.75" x14ac:dyDescent="0.2">
      <c r="A165" s="38" t="s">
        <v>282</v>
      </c>
      <c r="B165" s="39" t="s">
        <v>283</v>
      </c>
      <c r="C165" s="30"/>
      <c r="D165" s="30"/>
      <c r="E165" s="30"/>
      <c r="F165" s="30"/>
      <c r="G165" s="30"/>
      <c r="H165" s="30"/>
      <c r="I165" s="40" t="s">
        <v>152</v>
      </c>
      <c r="J165" s="40" t="s">
        <v>156</v>
      </c>
    </row>
    <row r="166" spans="1:10" ht="15.75" x14ac:dyDescent="0.2">
      <c r="A166" s="38" t="s">
        <v>284</v>
      </c>
      <c r="B166" s="39" t="s">
        <v>285</v>
      </c>
      <c r="C166" s="30"/>
      <c r="D166" s="30"/>
      <c r="E166" s="30"/>
      <c r="F166" s="30"/>
      <c r="G166" s="30"/>
      <c r="H166" s="30"/>
      <c r="I166" s="40" t="s">
        <v>152</v>
      </c>
      <c r="J166" s="40" t="s">
        <v>156</v>
      </c>
    </row>
    <row r="167" spans="1:10" ht="15.75" x14ac:dyDescent="0.2">
      <c r="A167" s="38" t="s">
        <v>286</v>
      </c>
      <c r="B167" s="39" t="s">
        <v>287</v>
      </c>
      <c r="C167" s="30"/>
      <c r="D167" s="30"/>
      <c r="E167" s="30"/>
      <c r="F167" s="30"/>
      <c r="G167" s="30"/>
      <c r="H167" s="30"/>
      <c r="I167" s="40" t="s">
        <v>152</v>
      </c>
      <c r="J167" s="40" t="s">
        <v>164</v>
      </c>
    </row>
    <row r="168" spans="1:10" ht="15.75" x14ac:dyDescent="0.25">
      <c r="A168" s="2"/>
    </row>
    <row r="169" spans="1:10" ht="15.75" x14ac:dyDescent="0.25">
      <c r="A169" s="2"/>
    </row>
    <row r="170" spans="1:10" ht="15.75" x14ac:dyDescent="0.25">
      <c r="A170" s="2"/>
    </row>
    <row r="171" spans="1:10" ht="15.75" x14ac:dyDescent="0.25">
      <c r="A171" s="2" t="s">
        <v>139</v>
      </c>
      <c r="C171" s="2" t="s">
        <v>140</v>
      </c>
    </row>
    <row r="172" spans="1:10" ht="15.75" x14ac:dyDescent="0.25">
      <c r="A172" s="2" t="s">
        <v>141</v>
      </c>
      <c r="B172" s="2" t="s">
        <v>5</v>
      </c>
    </row>
    <row r="173" spans="1:10" ht="15.75" x14ac:dyDescent="0.25">
      <c r="A173" s="2" t="s">
        <v>142</v>
      </c>
      <c r="B173" s="1" t="s">
        <v>288</v>
      </c>
    </row>
    <row r="174" spans="1:10" ht="15.75" x14ac:dyDescent="0.25">
      <c r="A174" s="2"/>
    </row>
    <row r="175" spans="1:10" x14ac:dyDescent="0.2">
      <c r="A175" s="34"/>
      <c r="B175" s="64" t="s">
        <v>145</v>
      </c>
      <c r="C175" s="36"/>
      <c r="D175" s="36" t="s">
        <v>147</v>
      </c>
      <c r="E175" s="36"/>
      <c r="F175" s="36" t="s">
        <v>147</v>
      </c>
      <c r="G175" s="36"/>
      <c r="H175" s="36" t="s">
        <v>147</v>
      </c>
      <c r="I175" s="36"/>
      <c r="J175" s="36" t="s">
        <v>147</v>
      </c>
    </row>
    <row r="176" spans="1:10" x14ac:dyDescent="0.2">
      <c r="A176" s="35" t="s">
        <v>144</v>
      </c>
      <c r="B176" s="65"/>
      <c r="C176" s="37" t="s">
        <v>146</v>
      </c>
      <c r="D176" s="37" t="s">
        <v>148</v>
      </c>
      <c r="E176" s="37" t="s">
        <v>149</v>
      </c>
      <c r="F176" s="37" t="s">
        <v>148</v>
      </c>
      <c r="G176" s="37" t="s">
        <v>61</v>
      </c>
      <c r="H176" s="37" t="s">
        <v>148</v>
      </c>
      <c r="I176" s="37" t="s">
        <v>62</v>
      </c>
      <c r="J176" s="37" t="s">
        <v>148</v>
      </c>
    </row>
    <row r="177" spans="1:10" ht="15.75" x14ac:dyDescent="0.2">
      <c r="A177" s="38" t="s">
        <v>289</v>
      </c>
      <c r="B177" s="39" t="s">
        <v>290</v>
      </c>
      <c r="C177" s="30"/>
      <c r="D177" s="30"/>
      <c r="E177" s="40" t="s">
        <v>152</v>
      </c>
      <c r="F177" s="40" t="s">
        <v>156</v>
      </c>
      <c r="G177" s="40" t="s">
        <v>152</v>
      </c>
      <c r="H177" s="40" t="s">
        <v>161</v>
      </c>
      <c r="I177" s="40" t="s">
        <v>152</v>
      </c>
      <c r="J177" s="40" t="s">
        <v>161</v>
      </c>
    </row>
    <row r="178" spans="1:10" ht="15.75" x14ac:dyDescent="0.2">
      <c r="A178" s="38" t="s">
        <v>291</v>
      </c>
      <c r="B178" s="39" t="s">
        <v>292</v>
      </c>
      <c r="C178" s="30"/>
      <c r="D178" s="30"/>
      <c r="E178" s="30"/>
      <c r="F178" s="30"/>
      <c r="G178" s="40" t="s">
        <v>152</v>
      </c>
      <c r="H178" s="40" t="s">
        <v>164</v>
      </c>
      <c r="I178" s="40" t="s">
        <v>152</v>
      </c>
      <c r="J178" s="40" t="s">
        <v>161</v>
      </c>
    </row>
    <row r="179" spans="1:10" ht="15.75" x14ac:dyDescent="0.2">
      <c r="A179" s="38" t="s">
        <v>293</v>
      </c>
      <c r="B179" s="39" t="s">
        <v>294</v>
      </c>
      <c r="C179" s="30"/>
      <c r="D179" s="30"/>
      <c r="E179" s="30"/>
      <c r="F179" s="30"/>
      <c r="G179" s="40" t="s">
        <v>152</v>
      </c>
      <c r="H179" s="40" t="s">
        <v>156</v>
      </c>
      <c r="I179" s="40" t="s">
        <v>152</v>
      </c>
      <c r="J179" s="40" t="s">
        <v>156</v>
      </c>
    </row>
    <row r="180" spans="1:10" ht="15.75" x14ac:dyDescent="0.2">
      <c r="A180" s="38" t="s">
        <v>295</v>
      </c>
      <c r="B180" s="39" t="s">
        <v>296</v>
      </c>
      <c r="C180" s="30"/>
      <c r="D180" s="30"/>
      <c r="E180" s="30"/>
      <c r="F180" s="30"/>
      <c r="G180" s="40" t="s">
        <v>152</v>
      </c>
      <c r="H180" s="40" t="s">
        <v>161</v>
      </c>
      <c r="I180" s="40" t="s">
        <v>152</v>
      </c>
      <c r="J180" s="40" t="s">
        <v>161</v>
      </c>
    </row>
    <row r="181" spans="1:10" ht="15.75" x14ac:dyDescent="0.2">
      <c r="A181" s="38" t="s">
        <v>297</v>
      </c>
      <c r="B181" s="39" t="s">
        <v>298</v>
      </c>
      <c r="C181" s="30"/>
      <c r="D181" s="30"/>
      <c r="E181" s="30"/>
      <c r="F181" s="30"/>
      <c r="G181" s="40" t="s">
        <v>152</v>
      </c>
      <c r="H181" s="40" t="s">
        <v>299</v>
      </c>
      <c r="I181" s="40" t="s">
        <v>152</v>
      </c>
      <c r="J181" s="40" t="s">
        <v>161</v>
      </c>
    </row>
    <row r="182" spans="1:10" ht="15.75" x14ac:dyDescent="0.2">
      <c r="A182" s="38" t="s">
        <v>300</v>
      </c>
      <c r="B182" s="39" t="s">
        <v>301</v>
      </c>
      <c r="C182" s="30"/>
      <c r="D182" s="30"/>
      <c r="E182" s="30"/>
      <c r="F182" s="30"/>
      <c r="G182" s="40" t="s">
        <v>152</v>
      </c>
      <c r="H182" s="40" t="s">
        <v>299</v>
      </c>
      <c r="I182" s="30"/>
      <c r="J182" s="30"/>
    </row>
    <row r="183" spans="1:10" ht="15.75" x14ac:dyDescent="0.2">
      <c r="A183" s="38" t="s">
        <v>302</v>
      </c>
      <c r="B183" s="39" t="s">
        <v>303</v>
      </c>
      <c r="C183" s="30"/>
      <c r="D183" s="30"/>
      <c r="E183" s="30"/>
      <c r="F183" s="30"/>
      <c r="G183" s="40" t="s">
        <v>152</v>
      </c>
      <c r="H183" s="40" t="s">
        <v>161</v>
      </c>
      <c r="I183" s="40" t="s">
        <v>152</v>
      </c>
      <c r="J183" s="40" t="s">
        <v>161</v>
      </c>
    </row>
    <row r="184" spans="1:10" ht="15.75" x14ac:dyDescent="0.2">
      <c r="A184" s="38" t="s">
        <v>304</v>
      </c>
      <c r="B184" s="39" t="s">
        <v>305</v>
      </c>
      <c r="C184" s="30"/>
      <c r="D184" s="30"/>
      <c r="E184" s="30"/>
      <c r="F184" s="30"/>
      <c r="G184" s="40" t="s">
        <v>152</v>
      </c>
      <c r="H184" s="40" t="s">
        <v>153</v>
      </c>
      <c r="I184" s="40" t="s">
        <v>152</v>
      </c>
      <c r="J184" s="40" t="s">
        <v>156</v>
      </c>
    </row>
    <row r="185" spans="1:10" ht="15.75" x14ac:dyDescent="0.2">
      <c r="A185" s="38" t="s">
        <v>306</v>
      </c>
      <c r="B185" s="39" t="s">
        <v>307</v>
      </c>
      <c r="C185" s="30"/>
      <c r="D185" s="30"/>
      <c r="E185" s="30"/>
      <c r="F185" s="30"/>
      <c r="G185" s="40" t="s">
        <v>152</v>
      </c>
      <c r="H185" s="40" t="s">
        <v>299</v>
      </c>
      <c r="I185" s="40" t="s">
        <v>152</v>
      </c>
      <c r="J185" s="40" t="s">
        <v>161</v>
      </c>
    </row>
    <row r="186" spans="1:10" ht="15.75" x14ac:dyDescent="0.2">
      <c r="A186" s="38" t="s">
        <v>308</v>
      </c>
      <c r="B186" s="39" t="s">
        <v>309</v>
      </c>
      <c r="C186" s="30"/>
      <c r="D186" s="30"/>
      <c r="E186" s="30"/>
      <c r="F186" s="30"/>
      <c r="G186" s="40" t="s">
        <v>152</v>
      </c>
      <c r="H186" s="40" t="s">
        <v>156</v>
      </c>
      <c r="I186" s="40" t="s">
        <v>152</v>
      </c>
      <c r="J186" s="40" t="s">
        <v>161</v>
      </c>
    </row>
    <row r="187" spans="1:10" ht="15.75" x14ac:dyDescent="0.2">
      <c r="A187" s="38" t="s">
        <v>310</v>
      </c>
      <c r="B187" s="39" t="s">
        <v>311</v>
      </c>
      <c r="C187" s="30"/>
      <c r="D187" s="30"/>
      <c r="E187" s="30"/>
      <c r="F187" s="30"/>
      <c r="G187" s="40" t="s">
        <v>152</v>
      </c>
      <c r="H187" s="40" t="s">
        <v>156</v>
      </c>
      <c r="I187" s="40" t="s">
        <v>152</v>
      </c>
      <c r="J187" s="40" t="s">
        <v>312</v>
      </c>
    </row>
    <row r="188" spans="1:10" ht="15.75" x14ac:dyDescent="0.2">
      <c r="A188" s="38" t="s">
        <v>313</v>
      </c>
      <c r="B188" s="39" t="s">
        <v>314</v>
      </c>
      <c r="C188" s="30"/>
      <c r="D188" s="30"/>
      <c r="E188" s="30"/>
      <c r="F188" s="30"/>
      <c r="G188" s="40" t="s">
        <v>152</v>
      </c>
      <c r="H188" s="40" t="s">
        <v>156</v>
      </c>
      <c r="I188" s="40" t="s">
        <v>152</v>
      </c>
      <c r="J188" s="40" t="s">
        <v>161</v>
      </c>
    </row>
    <row r="189" spans="1:10" ht="15.75" x14ac:dyDescent="0.2">
      <c r="A189" s="38" t="s">
        <v>315</v>
      </c>
      <c r="B189" s="39" t="s">
        <v>316</v>
      </c>
      <c r="C189" s="30"/>
      <c r="D189" s="30"/>
      <c r="E189" s="30"/>
      <c r="F189" s="30"/>
      <c r="G189" s="40" t="s">
        <v>152</v>
      </c>
      <c r="H189" s="40" t="s">
        <v>156</v>
      </c>
      <c r="I189" s="40" t="s">
        <v>152</v>
      </c>
      <c r="J189" s="40" t="s">
        <v>161</v>
      </c>
    </row>
    <row r="190" spans="1:10" ht="15.75" x14ac:dyDescent="0.2">
      <c r="A190" s="38" t="s">
        <v>317</v>
      </c>
      <c r="B190" s="39" t="s">
        <v>318</v>
      </c>
      <c r="C190" s="30"/>
      <c r="D190" s="30"/>
      <c r="E190" s="30"/>
      <c r="F190" s="30"/>
      <c r="G190" s="40" t="s">
        <v>152</v>
      </c>
      <c r="H190" s="40" t="s">
        <v>319</v>
      </c>
      <c r="I190" s="40" t="s">
        <v>152</v>
      </c>
      <c r="J190" s="40" t="s">
        <v>156</v>
      </c>
    </row>
    <row r="191" spans="1:10" ht="15.75" x14ac:dyDescent="0.2">
      <c r="A191" s="38" t="s">
        <v>320</v>
      </c>
      <c r="B191" s="39" t="s">
        <v>321</v>
      </c>
      <c r="C191" s="30"/>
      <c r="D191" s="30"/>
      <c r="E191" s="30"/>
      <c r="F191" s="30"/>
      <c r="G191" s="40" t="s">
        <v>152</v>
      </c>
      <c r="H191" s="40" t="s">
        <v>322</v>
      </c>
      <c r="I191" s="40" t="s">
        <v>152</v>
      </c>
      <c r="J191" s="40" t="s">
        <v>164</v>
      </c>
    </row>
    <row r="192" spans="1:10" ht="15.75" x14ac:dyDescent="0.2">
      <c r="A192" s="38" t="s">
        <v>323</v>
      </c>
      <c r="B192" s="39" t="s">
        <v>324</v>
      </c>
      <c r="C192" s="30"/>
      <c r="D192" s="30"/>
      <c r="E192" s="30"/>
      <c r="F192" s="30"/>
      <c r="G192" s="30"/>
      <c r="H192" s="30"/>
      <c r="I192" s="40" t="s">
        <v>152</v>
      </c>
      <c r="J192" s="40" t="s">
        <v>153</v>
      </c>
    </row>
    <row r="193" spans="1:10" ht="15.75" x14ac:dyDescent="0.2">
      <c r="A193" s="38" t="s">
        <v>325</v>
      </c>
      <c r="B193" s="39" t="s">
        <v>326</v>
      </c>
      <c r="C193" s="30"/>
      <c r="D193" s="30"/>
      <c r="E193" s="30"/>
      <c r="F193" s="30"/>
      <c r="G193" s="40" t="s">
        <v>152</v>
      </c>
      <c r="H193" s="40" t="s">
        <v>248</v>
      </c>
      <c r="I193" s="40" t="s">
        <v>152</v>
      </c>
      <c r="J193" s="40" t="s">
        <v>156</v>
      </c>
    </row>
    <row r="194" spans="1:10" ht="15.75" x14ac:dyDescent="0.2">
      <c r="A194" s="38" t="s">
        <v>327</v>
      </c>
      <c r="B194" s="39" t="s">
        <v>328</v>
      </c>
      <c r="C194" s="30"/>
      <c r="D194" s="30"/>
      <c r="E194" s="30"/>
      <c r="F194" s="30"/>
      <c r="G194" s="40" t="s">
        <v>152</v>
      </c>
      <c r="H194" s="40" t="s">
        <v>248</v>
      </c>
      <c r="I194" s="40" t="s">
        <v>152</v>
      </c>
      <c r="J194" s="40" t="s">
        <v>156</v>
      </c>
    </row>
    <row r="195" spans="1:10" ht="15.75" x14ac:dyDescent="0.2">
      <c r="A195" s="38" t="s">
        <v>329</v>
      </c>
      <c r="B195" s="39" t="s">
        <v>330</v>
      </c>
      <c r="C195" s="30"/>
      <c r="D195" s="30"/>
      <c r="E195" s="30"/>
      <c r="F195" s="30"/>
      <c r="G195" s="30"/>
      <c r="H195" s="30"/>
      <c r="I195" s="40" t="s">
        <v>152</v>
      </c>
      <c r="J195" s="40" t="s">
        <v>153</v>
      </c>
    </row>
    <row r="196" spans="1:10" ht="15.75" x14ac:dyDescent="0.2">
      <c r="A196" s="38" t="s">
        <v>331</v>
      </c>
      <c r="B196" s="39" t="s">
        <v>332</v>
      </c>
      <c r="C196" s="30"/>
      <c r="D196" s="30"/>
      <c r="E196" s="30"/>
      <c r="F196" s="30"/>
      <c r="G196" s="30"/>
      <c r="H196" s="30"/>
      <c r="I196" s="40" t="s">
        <v>152</v>
      </c>
      <c r="J196" s="40" t="s">
        <v>164</v>
      </c>
    </row>
    <row r="197" spans="1:10" ht="15.75" x14ac:dyDescent="0.25">
      <c r="A197" s="2"/>
    </row>
    <row r="198" spans="1:10" ht="15.75" x14ac:dyDescent="0.25">
      <c r="A198" s="2"/>
    </row>
    <row r="200" spans="1:10" ht="20.25" x14ac:dyDescent="0.3">
      <c r="A200" s="33" t="s">
        <v>138</v>
      </c>
    </row>
    <row r="201" spans="1:10" ht="15.75" x14ac:dyDescent="0.25">
      <c r="A201" s="2"/>
    </row>
    <row r="202" spans="1:10" ht="15.75" x14ac:dyDescent="0.25">
      <c r="A202" s="2"/>
    </row>
    <row r="203" spans="1:10" ht="15.75" x14ac:dyDescent="0.25">
      <c r="A203" s="2"/>
    </row>
    <row r="204" spans="1:10" ht="15.75" x14ac:dyDescent="0.25">
      <c r="A204" s="2" t="s">
        <v>139</v>
      </c>
      <c r="C204" s="2" t="s">
        <v>140</v>
      </c>
    </row>
    <row r="205" spans="1:10" ht="15.75" x14ac:dyDescent="0.25">
      <c r="A205" s="2" t="s">
        <v>141</v>
      </c>
      <c r="B205" s="2" t="s">
        <v>5</v>
      </c>
    </row>
    <row r="206" spans="1:10" ht="15.75" x14ac:dyDescent="0.25">
      <c r="A206" s="2" t="s">
        <v>142</v>
      </c>
      <c r="B206" s="1" t="s">
        <v>333</v>
      </c>
    </row>
    <row r="207" spans="1:10" ht="15.75" x14ac:dyDescent="0.25">
      <c r="A207" s="2"/>
    </row>
    <row r="208" spans="1:10" x14ac:dyDescent="0.2">
      <c r="A208" s="34"/>
      <c r="B208" s="64" t="s">
        <v>145</v>
      </c>
      <c r="C208" s="36"/>
      <c r="D208" s="36" t="s">
        <v>147</v>
      </c>
      <c r="E208" s="36"/>
      <c r="F208" s="36" t="s">
        <v>147</v>
      </c>
      <c r="G208" s="36"/>
      <c r="H208" s="36" t="s">
        <v>147</v>
      </c>
      <c r="I208" s="36"/>
      <c r="J208" s="36" t="s">
        <v>147</v>
      </c>
    </row>
    <row r="209" spans="1:10" x14ac:dyDescent="0.2">
      <c r="A209" s="35" t="s">
        <v>144</v>
      </c>
      <c r="B209" s="65"/>
      <c r="C209" s="37" t="s">
        <v>146</v>
      </c>
      <c r="D209" s="37" t="s">
        <v>148</v>
      </c>
      <c r="E209" s="37" t="s">
        <v>149</v>
      </c>
      <c r="F209" s="37" t="s">
        <v>148</v>
      </c>
      <c r="G209" s="37" t="s">
        <v>61</v>
      </c>
      <c r="H209" s="37" t="s">
        <v>148</v>
      </c>
      <c r="I209" s="37" t="s">
        <v>62</v>
      </c>
      <c r="J209" s="37" t="s">
        <v>148</v>
      </c>
    </row>
    <row r="210" spans="1:10" ht="15.75" x14ac:dyDescent="0.2">
      <c r="A210" s="38" t="s">
        <v>306</v>
      </c>
      <c r="B210" s="39" t="s">
        <v>307</v>
      </c>
      <c r="C210" s="30"/>
      <c r="D210" s="30"/>
      <c r="E210" s="40" t="s">
        <v>152</v>
      </c>
      <c r="F210" s="40" t="s">
        <v>161</v>
      </c>
      <c r="G210" s="40" t="s">
        <v>152</v>
      </c>
      <c r="H210" s="40" t="s">
        <v>164</v>
      </c>
      <c r="I210" s="30"/>
      <c r="J210" s="30"/>
    </row>
    <row r="211" spans="1:10" ht="15.75" x14ac:dyDescent="0.2">
      <c r="A211" s="38" t="s">
        <v>325</v>
      </c>
      <c r="B211" s="39" t="s">
        <v>326</v>
      </c>
      <c r="C211" s="30"/>
      <c r="D211" s="30"/>
      <c r="E211" s="40" t="s">
        <v>152</v>
      </c>
      <c r="F211" s="40" t="s">
        <v>161</v>
      </c>
      <c r="G211" s="30"/>
      <c r="H211" s="30"/>
      <c r="I211" s="40" t="s">
        <v>152</v>
      </c>
      <c r="J211" s="40" t="s">
        <v>156</v>
      </c>
    </row>
    <row r="212" spans="1:10" ht="15.75" x14ac:dyDescent="0.2">
      <c r="A212" s="38" t="s">
        <v>327</v>
      </c>
      <c r="B212" s="39" t="s">
        <v>328</v>
      </c>
      <c r="C212" s="30"/>
      <c r="D212" s="30"/>
      <c r="E212" s="40" t="s">
        <v>152</v>
      </c>
      <c r="F212" s="40" t="s">
        <v>161</v>
      </c>
      <c r="G212" s="30"/>
      <c r="H212" s="30"/>
      <c r="I212" s="40" t="s">
        <v>152</v>
      </c>
      <c r="J212" s="40" t="s">
        <v>161</v>
      </c>
    </row>
    <row r="213" spans="1:10" ht="15.75" x14ac:dyDescent="0.2">
      <c r="A213" s="38" t="s">
        <v>334</v>
      </c>
      <c r="B213" s="39" t="s">
        <v>301</v>
      </c>
      <c r="C213" s="30"/>
      <c r="D213" s="30"/>
      <c r="E213" s="40" t="s">
        <v>152</v>
      </c>
      <c r="F213" s="40" t="s">
        <v>156</v>
      </c>
      <c r="G213" s="30"/>
      <c r="H213" s="30"/>
      <c r="I213" s="30"/>
      <c r="J213" s="30"/>
    </row>
    <row r="214" spans="1:10" ht="15.75" x14ac:dyDescent="0.2">
      <c r="A214" s="38" t="s">
        <v>335</v>
      </c>
      <c r="B214" s="39" t="s">
        <v>301</v>
      </c>
      <c r="C214" s="30"/>
      <c r="D214" s="30"/>
      <c r="E214" s="40" t="s">
        <v>152</v>
      </c>
      <c r="F214" s="40" t="s">
        <v>156</v>
      </c>
      <c r="G214" s="30"/>
      <c r="H214" s="30"/>
      <c r="I214" s="30"/>
      <c r="J214" s="30"/>
    </row>
    <row r="215" spans="1:10" ht="15.75" x14ac:dyDescent="0.2">
      <c r="A215" s="38" t="s">
        <v>317</v>
      </c>
      <c r="B215" s="39" t="s">
        <v>318</v>
      </c>
      <c r="C215" s="30"/>
      <c r="D215" s="30"/>
      <c r="E215" s="40" t="s">
        <v>152</v>
      </c>
      <c r="F215" s="40" t="s">
        <v>156</v>
      </c>
      <c r="G215" s="30"/>
      <c r="H215" s="30"/>
      <c r="I215" s="40" t="s">
        <v>152</v>
      </c>
      <c r="J215" s="40" t="s">
        <v>161</v>
      </c>
    </row>
    <row r="216" spans="1:10" ht="15.75" x14ac:dyDescent="0.2">
      <c r="A216" s="38" t="s">
        <v>313</v>
      </c>
      <c r="B216" s="39" t="s">
        <v>314</v>
      </c>
      <c r="C216" s="30"/>
      <c r="D216" s="30"/>
      <c r="E216" s="40" t="s">
        <v>152</v>
      </c>
      <c r="F216" s="40" t="s">
        <v>164</v>
      </c>
      <c r="G216" s="30"/>
      <c r="H216" s="30"/>
      <c r="I216" s="30"/>
      <c r="J216" s="30"/>
    </row>
    <row r="217" spans="1:10" ht="15.75" x14ac:dyDescent="0.2">
      <c r="A217" s="38" t="s">
        <v>304</v>
      </c>
      <c r="B217" s="39" t="s">
        <v>305</v>
      </c>
      <c r="C217" s="30"/>
      <c r="D217" s="30"/>
      <c r="E217" s="40" t="s">
        <v>152</v>
      </c>
      <c r="F217" s="40" t="s">
        <v>164</v>
      </c>
      <c r="G217" s="30"/>
      <c r="H217" s="30"/>
      <c r="I217" s="40" t="s">
        <v>152</v>
      </c>
      <c r="J217" s="40" t="s">
        <v>156</v>
      </c>
    </row>
    <row r="218" spans="1:10" ht="15.75" x14ac:dyDescent="0.2">
      <c r="A218" s="38" t="s">
        <v>297</v>
      </c>
      <c r="B218" s="39" t="s">
        <v>298</v>
      </c>
      <c r="C218" s="30"/>
      <c r="D218" s="30"/>
      <c r="E218" s="30"/>
      <c r="F218" s="30"/>
      <c r="G218" s="40" t="s">
        <v>152</v>
      </c>
      <c r="H218" s="40" t="s">
        <v>161</v>
      </c>
      <c r="I218" s="30"/>
      <c r="J218" s="30"/>
    </row>
    <row r="219" spans="1:10" ht="15.75" x14ac:dyDescent="0.2">
      <c r="A219" s="38" t="s">
        <v>310</v>
      </c>
      <c r="B219" s="39" t="s">
        <v>311</v>
      </c>
      <c r="C219" s="30"/>
      <c r="D219" s="30"/>
      <c r="E219" s="30"/>
      <c r="F219" s="30"/>
      <c r="G219" s="40" t="s">
        <v>152</v>
      </c>
      <c r="H219" s="40" t="s">
        <v>161</v>
      </c>
      <c r="I219" s="30"/>
      <c r="J219" s="30"/>
    </row>
    <row r="220" spans="1:10" ht="15.75" x14ac:dyDescent="0.2">
      <c r="A220" s="38" t="s">
        <v>320</v>
      </c>
      <c r="B220" s="39" t="s">
        <v>321</v>
      </c>
      <c r="C220" s="30"/>
      <c r="D220" s="30"/>
      <c r="E220" s="30"/>
      <c r="F220" s="30"/>
      <c r="G220" s="40" t="s">
        <v>152</v>
      </c>
      <c r="H220" s="40" t="s">
        <v>156</v>
      </c>
      <c r="I220" s="30"/>
      <c r="J220" s="30"/>
    </row>
    <row r="221" spans="1:10" ht="15.75" x14ac:dyDescent="0.2">
      <c r="A221" s="38" t="s">
        <v>289</v>
      </c>
      <c r="B221" s="39" t="s">
        <v>290</v>
      </c>
      <c r="C221" s="30"/>
      <c r="D221" s="30"/>
      <c r="E221" s="30"/>
      <c r="F221" s="30"/>
      <c r="G221" s="40" t="s">
        <v>152</v>
      </c>
      <c r="H221" s="40" t="s">
        <v>156</v>
      </c>
      <c r="I221" s="30"/>
      <c r="J221" s="30"/>
    </row>
    <row r="222" spans="1:10" ht="15.75" x14ac:dyDescent="0.2">
      <c r="A222" s="38" t="s">
        <v>336</v>
      </c>
      <c r="B222" s="39" t="s">
        <v>292</v>
      </c>
      <c r="C222" s="30"/>
      <c r="D222" s="30"/>
      <c r="E222" s="30"/>
      <c r="F222" s="30"/>
      <c r="G222" s="40" t="s">
        <v>152</v>
      </c>
      <c r="H222" s="40" t="s">
        <v>164</v>
      </c>
      <c r="I222" s="30"/>
      <c r="J222" s="30"/>
    </row>
    <row r="223" spans="1:10" ht="15.75" x14ac:dyDescent="0.25">
      <c r="A223" s="2"/>
    </row>
    <row r="224" spans="1:10" ht="15.75" x14ac:dyDescent="0.25">
      <c r="A224" s="2"/>
    </row>
    <row r="226" spans="1:10" ht="20.25" x14ac:dyDescent="0.3">
      <c r="A226" s="33" t="s">
        <v>138</v>
      </c>
    </row>
    <row r="227" spans="1:10" ht="15.75" x14ac:dyDescent="0.25">
      <c r="A227" s="2"/>
    </row>
    <row r="228" spans="1:10" ht="15.75" x14ac:dyDescent="0.25">
      <c r="A228" s="2"/>
    </row>
    <row r="229" spans="1:10" ht="15.75" x14ac:dyDescent="0.25">
      <c r="A229" s="2"/>
    </row>
    <row r="230" spans="1:10" ht="15.75" x14ac:dyDescent="0.25">
      <c r="A230" s="2" t="s">
        <v>139</v>
      </c>
      <c r="C230" s="2" t="s">
        <v>140</v>
      </c>
    </row>
    <row r="231" spans="1:10" ht="15.75" x14ac:dyDescent="0.25">
      <c r="A231" s="2" t="s">
        <v>141</v>
      </c>
      <c r="B231" s="2" t="s">
        <v>5</v>
      </c>
    </row>
    <row r="232" spans="1:10" ht="15.75" x14ac:dyDescent="0.25">
      <c r="A232" s="2" t="s">
        <v>142</v>
      </c>
      <c r="B232" s="1" t="s">
        <v>337</v>
      </c>
    </row>
    <row r="233" spans="1:10" ht="15.75" x14ac:dyDescent="0.25">
      <c r="A233" s="2"/>
    </row>
    <row r="234" spans="1:10" x14ac:dyDescent="0.2">
      <c r="A234" s="34"/>
      <c r="B234" s="64" t="s">
        <v>145</v>
      </c>
      <c r="C234" s="36"/>
      <c r="D234" s="36" t="s">
        <v>147</v>
      </c>
      <c r="E234" s="36"/>
      <c r="F234" s="36" t="s">
        <v>147</v>
      </c>
      <c r="G234" s="36"/>
      <c r="H234" s="36" t="s">
        <v>147</v>
      </c>
      <c r="I234" s="36"/>
      <c r="J234" s="36" t="s">
        <v>147</v>
      </c>
    </row>
    <row r="235" spans="1:10" x14ac:dyDescent="0.2">
      <c r="A235" s="35" t="s">
        <v>144</v>
      </c>
      <c r="B235" s="65"/>
      <c r="C235" s="37" t="s">
        <v>146</v>
      </c>
      <c r="D235" s="37" t="s">
        <v>148</v>
      </c>
      <c r="E235" s="37" t="s">
        <v>149</v>
      </c>
      <c r="F235" s="37" t="s">
        <v>148</v>
      </c>
      <c r="G235" s="37" t="s">
        <v>61</v>
      </c>
      <c r="H235" s="37" t="s">
        <v>148</v>
      </c>
      <c r="I235" s="37" t="s">
        <v>62</v>
      </c>
      <c r="J235" s="37" t="s">
        <v>148</v>
      </c>
    </row>
    <row r="236" spans="1:10" ht="15.75" x14ac:dyDescent="0.2">
      <c r="A236" s="38" t="s">
        <v>338</v>
      </c>
      <c r="B236" s="39" t="s">
        <v>339</v>
      </c>
      <c r="C236" s="30"/>
      <c r="D236" s="30"/>
      <c r="E236" s="30"/>
      <c r="F236" s="30"/>
      <c r="G236" s="40" t="s">
        <v>152</v>
      </c>
      <c r="H236" s="40" t="s">
        <v>161</v>
      </c>
      <c r="I236" s="30"/>
      <c r="J236" s="30"/>
    </row>
    <row r="237" spans="1:10" ht="15.75" x14ac:dyDescent="0.2">
      <c r="A237" s="38" t="s">
        <v>340</v>
      </c>
      <c r="B237" s="39" t="s">
        <v>341</v>
      </c>
      <c r="C237" s="30"/>
      <c r="D237" s="30"/>
      <c r="E237" s="30"/>
      <c r="F237" s="30"/>
      <c r="G237" s="40" t="s">
        <v>152</v>
      </c>
      <c r="H237" s="40" t="s">
        <v>161</v>
      </c>
      <c r="I237" s="30"/>
      <c r="J237" s="30"/>
    </row>
    <row r="238" spans="1:10" ht="15.75" x14ac:dyDescent="0.2">
      <c r="A238" s="38" t="s">
        <v>342</v>
      </c>
      <c r="B238" s="39" t="s">
        <v>343</v>
      </c>
      <c r="C238" s="30"/>
      <c r="D238" s="30"/>
      <c r="E238" s="30"/>
      <c r="F238" s="30"/>
      <c r="G238" s="40" t="s">
        <v>152</v>
      </c>
      <c r="H238" s="40" t="s">
        <v>156</v>
      </c>
      <c r="I238" s="30"/>
      <c r="J238" s="30"/>
    </row>
    <row r="239" spans="1:10" ht="15.75" x14ac:dyDescent="0.2">
      <c r="A239" s="38" t="s">
        <v>344</v>
      </c>
      <c r="B239" s="39" t="s">
        <v>345</v>
      </c>
      <c r="C239" s="30"/>
      <c r="D239" s="30"/>
      <c r="E239" s="30"/>
      <c r="F239" s="30"/>
      <c r="G239" s="40" t="s">
        <v>152</v>
      </c>
      <c r="H239" s="40" t="s">
        <v>156</v>
      </c>
      <c r="I239" s="30"/>
      <c r="J239" s="30"/>
    </row>
    <row r="240" spans="1:10" ht="15.75" x14ac:dyDescent="0.2">
      <c r="A240" s="38" t="s">
        <v>346</v>
      </c>
      <c r="B240" s="39" t="s">
        <v>347</v>
      </c>
      <c r="C240" s="30"/>
      <c r="D240" s="30"/>
      <c r="E240" s="30"/>
      <c r="F240" s="30"/>
      <c r="G240" s="40" t="s">
        <v>152</v>
      </c>
      <c r="H240" s="40" t="s">
        <v>164</v>
      </c>
      <c r="I240" s="30"/>
      <c r="J240" s="30"/>
    </row>
    <row r="241" spans="1:10" ht="15.75" x14ac:dyDescent="0.2">
      <c r="A241" s="38" t="s">
        <v>348</v>
      </c>
      <c r="B241" s="39" t="s">
        <v>349</v>
      </c>
      <c r="C241" s="30"/>
      <c r="D241" s="30"/>
      <c r="E241" s="30"/>
      <c r="F241" s="30"/>
      <c r="G241" s="30"/>
      <c r="H241" s="30"/>
      <c r="I241" s="40" t="s">
        <v>152</v>
      </c>
      <c r="J241" s="40" t="s">
        <v>161</v>
      </c>
    </row>
    <row r="242" spans="1:10" ht="15.75" x14ac:dyDescent="0.2">
      <c r="A242" s="38" t="s">
        <v>350</v>
      </c>
      <c r="B242" s="39" t="s">
        <v>351</v>
      </c>
      <c r="C242" s="30"/>
      <c r="D242" s="30"/>
      <c r="E242" s="30"/>
      <c r="F242" s="30"/>
      <c r="G242" s="30"/>
      <c r="H242" s="30"/>
      <c r="I242" s="40" t="s">
        <v>152</v>
      </c>
      <c r="J242" s="40" t="s">
        <v>161</v>
      </c>
    </row>
    <row r="243" spans="1:10" ht="15.75" x14ac:dyDescent="0.2">
      <c r="A243" s="38" t="s">
        <v>352</v>
      </c>
      <c r="B243" s="39" t="s">
        <v>353</v>
      </c>
      <c r="C243" s="30"/>
      <c r="D243" s="30"/>
      <c r="E243" s="30"/>
      <c r="F243" s="30"/>
      <c r="G243" s="30"/>
      <c r="H243" s="30"/>
      <c r="I243" s="40" t="s">
        <v>152</v>
      </c>
      <c r="J243" s="40" t="s">
        <v>156</v>
      </c>
    </row>
    <row r="244" spans="1:10" ht="15.75" x14ac:dyDescent="0.2">
      <c r="A244" s="38" t="s">
        <v>354</v>
      </c>
      <c r="B244" s="39" t="s">
        <v>355</v>
      </c>
      <c r="C244" s="30"/>
      <c r="D244" s="30"/>
      <c r="E244" s="30"/>
      <c r="F244" s="30"/>
      <c r="G244" s="30"/>
      <c r="H244" s="30"/>
      <c r="I244" s="40" t="s">
        <v>152</v>
      </c>
      <c r="J244" s="40" t="s">
        <v>156</v>
      </c>
    </row>
    <row r="245" spans="1:10" ht="15.75" x14ac:dyDescent="0.2">
      <c r="A245" s="38" t="s">
        <v>356</v>
      </c>
      <c r="B245" s="39" t="s">
        <v>357</v>
      </c>
      <c r="C245" s="30"/>
      <c r="D245" s="30"/>
      <c r="E245" s="30"/>
      <c r="F245" s="30"/>
      <c r="G245" s="30"/>
      <c r="H245" s="30"/>
      <c r="I245" s="40" t="s">
        <v>152</v>
      </c>
      <c r="J245" s="40" t="s">
        <v>164</v>
      </c>
    </row>
    <row r="246" spans="1:10" ht="15.75" x14ac:dyDescent="0.2">
      <c r="A246" s="38" t="s">
        <v>358</v>
      </c>
      <c r="B246" s="39" t="s">
        <v>359</v>
      </c>
      <c r="C246" s="30"/>
      <c r="D246" s="30"/>
      <c r="E246" s="30"/>
      <c r="F246" s="30"/>
      <c r="G246" s="30"/>
      <c r="H246" s="30"/>
      <c r="I246" s="40" t="s">
        <v>152</v>
      </c>
      <c r="J246" s="40" t="s">
        <v>164</v>
      </c>
    </row>
    <row r="247" spans="1:10" ht="15.75" x14ac:dyDescent="0.25">
      <c r="A247" s="2"/>
    </row>
    <row r="249" spans="1:10" ht="20.25" x14ac:dyDescent="0.3">
      <c r="A249" s="33" t="s">
        <v>138</v>
      </c>
    </row>
    <row r="250" spans="1:10" ht="15.75" x14ac:dyDescent="0.25">
      <c r="A250" s="2"/>
    </row>
    <row r="251" spans="1:10" ht="15.75" x14ac:dyDescent="0.25">
      <c r="A251" s="2"/>
    </row>
    <row r="252" spans="1:10" ht="15.75" x14ac:dyDescent="0.25">
      <c r="A252" s="2"/>
    </row>
    <row r="253" spans="1:10" ht="15.75" x14ac:dyDescent="0.25">
      <c r="A253" s="2" t="s">
        <v>139</v>
      </c>
      <c r="C253" s="2" t="s">
        <v>140</v>
      </c>
    </row>
    <row r="254" spans="1:10" ht="15.75" x14ac:dyDescent="0.25">
      <c r="A254" s="2" t="s">
        <v>141</v>
      </c>
      <c r="B254" s="2" t="s">
        <v>5</v>
      </c>
    </row>
    <row r="255" spans="1:10" ht="15.75" x14ac:dyDescent="0.25">
      <c r="A255" s="2" t="s">
        <v>142</v>
      </c>
      <c r="B255" s="1" t="s">
        <v>360</v>
      </c>
    </row>
    <row r="256" spans="1:10" ht="15.75" x14ac:dyDescent="0.25">
      <c r="A256" s="2"/>
    </row>
    <row r="257" spans="1:10" x14ac:dyDescent="0.2">
      <c r="A257" s="34"/>
      <c r="B257" s="64" t="s">
        <v>145</v>
      </c>
      <c r="C257" s="36"/>
      <c r="D257" s="36" t="s">
        <v>147</v>
      </c>
      <c r="E257" s="36"/>
      <c r="F257" s="36" t="s">
        <v>147</v>
      </c>
      <c r="G257" s="36"/>
      <c r="H257" s="36" t="s">
        <v>147</v>
      </c>
      <c r="I257" s="36"/>
      <c r="J257" s="36" t="s">
        <v>147</v>
      </c>
    </row>
    <row r="258" spans="1:10" x14ac:dyDescent="0.2">
      <c r="A258" s="35" t="s">
        <v>144</v>
      </c>
      <c r="B258" s="65"/>
      <c r="C258" s="37" t="s">
        <v>146</v>
      </c>
      <c r="D258" s="37" t="s">
        <v>148</v>
      </c>
      <c r="E258" s="37" t="s">
        <v>149</v>
      </c>
      <c r="F258" s="37" t="s">
        <v>148</v>
      </c>
      <c r="G258" s="37" t="s">
        <v>61</v>
      </c>
      <c r="H258" s="37" t="s">
        <v>148</v>
      </c>
      <c r="I258" s="37" t="s">
        <v>62</v>
      </c>
      <c r="J258" s="37" t="s">
        <v>148</v>
      </c>
    </row>
    <row r="259" spans="1:10" ht="15.75" x14ac:dyDescent="0.2">
      <c r="A259" s="38" t="s">
        <v>361</v>
      </c>
      <c r="B259" s="39" t="s">
        <v>362</v>
      </c>
      <c r="C259" s="30"/>
      <c r="D259" s="30"/>
      <c r="E259" s="30"/>
      <c r="F259" s="30"/>
      <c r="G259" s="30"/>
      <c r="H259" s="30"/>
      <c r="I259" s="40" t="s">
        <v>152</v>
      </c>
      <c r="J259" s="40" t="s">
        <v>248</v>
      </c>
    </row>
    <row r="260" spans="1:10" ht="15.75" x14ac:dyDescent="0.2">
      <c r="A260" s="38" t="s">
        <v>363</v>
      </c>
      <c r="B260" s="39" t="s">
        <v>364</v>
      </c>
      <c r="C260" s="30"/>
      <c r="D260" s="30"/>
      <c r="E260" s="30"/>
      <c r="F260" s="30"/>
      <c r="G260" s="30"/>
      <c r="H260" s="30"/>
      <c r="I260" s="40" t="s">
        <v>152</v>
      </c>
      <c r="J260" s="40" t="s">
        <v>248</v>
      </c>
    </row>
    <row r="261" spans="1:10" ht="15.75" x14ac:dyDescent="0.2">
      <c r="A261" s="38" t="s">
        <v>365</v>
      </c>
      <c r="B261" s="39" t="s">
        <v>366</v>
      </c>
      <c r="C261" s="30"/>
      <c r="D261" s="30"/>
      <c r="E261" s="30"/>
      <c r="F261" s="30"/>
      <c r="G261" s="30"/>
      <c r="H261" s="30"/>
      <c r="I261" s="40" t="s">
        <v>152</v>
      </c>
      <c r="J261" s="40" t="s">
        <v>248</v>
      </c>
    </row>
    <row r="262" spans="1:10" ht="22.5" x14ac:dyDescent="0.2">
      <c r="A262" s="38" t="s">
        <v>367</v>
      </c>
      <c r="B262" s="39" t="s">
        <v>368</v>
      </c>
      <c r="C262" s="30"/>
      <c r="D262" s="30"/>
      <c r="E262" s="30"/>
      <c r="F262" s="30"/>
      <c r="G262" s="30"/>
      <c r="H262" s="30"/>
      <c r="I262" s="30"/>
      <c r="J262" s="30"/>
    </row>
    <row r="263" spans="1:10" ht="15.75" x14ac:dyDescent="0.2">
      <c r="A263" s="38" t="s">
        <v>369</v>
      </c>
      <c r="B263" s="39" t="s">
        <v>370</v>
      </c>
      <c r="C263" s="30"/>
      <c r="D263" s="30"/>
      <c r="E263" s="30"/>
      <c r="F263" s="30"/>
      <c r="G263" s="30"/>
      <c r="H263" s="30"/>
      <c r="I263" s="30"/>
      <c r="J263" s="30"/>
    </row>
    <row r="264" spans="1:10" ht="15.75" x14ac:dyDescent="0.2">
      <c r="A264" s="38" t="s">
        <v>371</v>
      </c>
      <c r="B264" s="39" t="s">
        <v>372</v>
      </c>
      <c r="C264" s="30"/>
      <c r="D264" s="30"/>
      <c r="E264" s="30"/>
      <c r="F264" s="30"/>
      <c r="G264" s="30"/>
      <c r="H264" s="30"/>
      <c r="I264" s="30"/>
      <c r="J264" s="30"/>
    </row>
    <row r="265" spans="1:10" ht="15.75" x14ac:dyDescent="0.2">
      <c r="A265" s="38" t="s">
        <v>373</v>
      </c>
      <c r="B265" s="39" t="s">
        <v>374</v>
      </c>
      <c r="C265" s="30"/>
      <c r="D265" s="30"/>
      <c r="E265" s="30"/>
      <c r="F265" s="30"/>
      <c r="G265" s="30"/>
      <c r="H265" s="30"/>
      <c r="I265" s="30"/>
      <c r="J265" s="30"/>
    </row>
    <row r="266" spans="1:10" ht="15.75" x14ac:dyDescent="0.2">
      <c r="A266" s="38" t="s">
        <v>375</v>
      </c>
      <c r="B266" s="39" t="s">
        <v>376</v>
      </c>
      <c r="C266" s="30"/>
      <c r="D266" s="30"/>
      <c r="E266" s="30"/>
      <c r="F266" s="30"/>
      <c r="G266" s="30"/>
      <c r="H266" s="30"/>
      <c r="I266" s="30"/>
      <c r="J266" s="30"/>
    </row>
    <row r="267" spans="1:10" ht="15.75" x14ac:dyDescent="0.2">
      <c r="A267" s="38" t="s">
        <v>377</v>
      </c>
      <c r="B267" s="39" t="s">
        <v>378</v>
      </c>
      <c r="C267" s="30"/>
      <c r="D267" s="30"/>
      <c r="E267" s="30"/>
      <c r="F267" s="30"/>
      <c r="G267" s="30"/>
      <c r="H267" s="30"/>
      <c r="I267" s="30"/>
      <c r="J267" s="30"/>
    </row>
    <row r="268" spans="1:10" ht="15.75" x14ac:dyDescent="0.2">
      <c r="A268" s="38" t="s">
        <v>379</v>
      </c>
      <c r="B268" s="39" t="s">
        <v>380</v>
      </c>
      <c r="C268" s="30"/>
      <c r="D268" s="30"/>
      <c r="E268" s="30"/>
      <c r="F268" s="30"/>
      <c r="G268" s="30"/>
      <c r="H268" s="30"/>
      <c r="I268" s="30"/>
      <c r="J268" s="30"/>
    </row>
    <row r="269" spans="1:10" ht="15.75" x14ac:dyDescent="0.2">
      <c r="A269" s="38" t="s">
        <v>381</v>
      </c>
      <c r="B269" s="39" t="s">
        <v>382</v>
      </c>
      <c r="C269" s="30"/>
      <c r="D269" s="30"/>
      <c r="E269" s="30"/>
      <c r="F269" s="30"/>
      <c r="G269" s="30"/>
      <c r="H269" s="30"/>
      <c r="I269" s="40" t="s">
        <v>152</v>
      </c>
      <c r="J269" s="40" t="s">
        <v>156</v>
      </c>
    </row>
    <row r="270" spans="1:10" ht="15.75" x14ac:dyDescent="0.2">
      <c r="A270" s="38" t="s">
        <v>383</v>
      </c>
      <c r="B270" s="39" t="s">
        <v>384</v>
      </c>
      <c r="C270" s="30"/>
      <c r="D270" s="30"/>
      <c r="E270" s="30"/>
      <c r="F270" s="30"/>
      <c r="G270" s="30"/>
      <c r="H270" s="30"/>
      <c r="I270" s="40" t="s">
        <v>152</v>
      </c>
      <c r="J270" s="40" t="s">
        <v>248</v>
      </c>
    </row>
    <row r="271" spans="1:10" ht="15.75" x14ac:dyDescent="0.2">
      <c r="A271" s="38" t="s">
        <v>385</v>
      </c>
      <c r="B271" s="39" t="s">
        <v>386</v>
      </c>
      <c r="C271" s="30"/>
      <c r="D271" s="30"/>
      <c r="E271" s="30"/>
      <c r="F271" s="30"/>
      <c r="G271" s="30"/>
      <c r="H271" s="30"/>
      <c r="I271" s="40" t="s">
        <v>152</v>
      </c>
      <c r="J271" s="40" t="s">
        <v>322</v>
      </c>
    </row>
    <row r="272" spans="1:10" ht="15.75" x14ac:dyDescent="0.2">
      <c r="A272" s="38" t="s">
        <v>387</v>
      </c>
      <c r="B272" s="39" t="s">
        <v>388</v>
      </c>
      <c r="C272" s="30"/>
      <c r="D272" s="30"/>
      <c r="E272" s="30"/>
      <c r="F272" s="30"/>
      <c r="G272" s="30"/>
      <c r="H272" s="30"/>
      <c r="I272" s="40" t="s">
        <v>152</v>
      </c>
      <c r="J272" s="40" t="s">
        <v>156</v>
      </c>
    </row>
    <row r="273" spans="1:1" ht="15.75" x14ac:dyDescent="0.25">
      <c r="A273" s="2"/>
    </row>
    <row r="274" spans="1:1" ht="15.75" x14ac:dyDescent="0.25">
      <c r="A274" s="2"/>
    </row>
  </sheetData>
  <mergeCells count="12">
    <mergeCell ref="B131:B132"/>
    <mergeCell ref="B148:B149"/>
    <mergeCell ref="B175:B176"/>
    <mergeCell ref="B208:B209"/>
    <mergeCell ref="B234:B235"/>
    <mergeCell ref="B257:B258"/>
    <mergeCell ref="B9:B10"/>
    <mergeCell ref="B28:B29"/>
    <mergeCell ref="B50:B51"/>
    <mergeCell ref="B68:B69"/>
    <mergeCell ref="B86:B87"/>
    <mergeCell ref="B105:B106"/>
  </mergeCells>
  <phoneticPr fontId="0" type="noConversion"/>
  <pageMargins left="0.75" right="0.75" top="1" bottom="1" header="0.5" footer="0.5"/>
  <pageSetup scale="54" orientation="portrait" r:id="rId1"/>
  <headerFooter alignWithMargins="0"/>
  <rowBreaks count="4" manualBreakCount="4">
    <brk id="41" max="16383" man="1"/>
    <brk id="93" max="16383" man="1"/>
    <brk id="138" max="16383" man="1"/>
    <brk id="19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6" sqref="H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1999 </vt:lpstr>
      <vt:lpstr>2000</vt:lpstr>
      <vt:lpstr>2001</vt:lpstr>
      <vt:lpstr>Program Offerings</vt:lpstr>
      <vt:lpstr>Revised Program Offerings</vt:lpstr>
      <vt:lpstr>FTE-HC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CEPRI-Lakeland</dc:title>
  <dc:subject>SPREAD</dc:subject>
  <dc:creator>TREED</dc:creator>
  <dc:description/>
  <cp:lastModifiedBy>Mikyska, Michelle</cp:lastModifiedBy>
  <cp:lastPrinted>2001-11-13T14:42:23Z</cp:lastPrinted>
  <dcterms:created xsi:type="dcterms:W3CDTF">2001-09-06T19:32:12Z</dcterms:created>
  <dcterms:modified xsi:type="dcterms:W3CDTF">2023-10-23T16:58:39Z</dcterms:modified>
</cp:coreProperties>
</file>